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R page 3" sheetId="4" state="visible" r:id="rId5"/>
    <sheet name="Résultats" sheetId="5" state="visible" r:id="rId6"/>
    <sheet name="Classement" sheetId="6" state="visible" r:id="rId7"/>
    <sheet name="Calculs" sheetId="7" state="hidden" r:id="rId8"/>
  </sheets>
  <definedNames>
    <definedName function="false" hidden="false" localSheetId="5" name="_xlnm.Print_Area" vbProcedure="false">Classement!$A$1:$G$28</definedName>
    <definedName function="false" hidden="false" localSheetId="0" name="_xlnm.Print_Area" vbProcedure="false">Participants!$A$1:$H$29</definedName>
    <definedName function="false" hidden="false" localSheetId="4" name="_xlnm.Print_Area" vbProcedure="false">Résultats!$A$1:$Z$21</definedName>
    <definedName function="false" hidden="false" localSheetId="1" name="_xlnm.Print_Area" vbProcedure="false">'RR page 1'!$A$1:$K$37</definedName>
    <definedName function="false" hidden="false" localSheetId="2" name="_xlnm.Print_Area" vbProcedure="false">'RR page 2'!$A$1:$K$39</definedName>
    <definedName function="false" hidden="false" localSheetId="3" name="_xlnm.Print_Area" vbProcedure="false">'RR page 3'!$A$1:$K$34</definedName>
    <definedName function="false" hidden="false" localSheetId="1" name="_xlnm.Print_Area" vbProcedure="false">'RR page 1'!$A$1:$K$35</definedName>
    <definedName function="false" hidden="false" localSheetId="2" name="_xlnm.Print_Area" vbProcedure="false">'RR page 2'!$A$1:$K$36</definedName>
    <definedName function="false" hidden="false" localSheetId="3" name="_xlnm.Print_Area" vbProcedure="false">'RR page 3'!$A$1:$K$32</definedName>
    <definedName function="false" hidden="false" localSheetId="4" name="_xlnm_Print_Area" vbProcedure="false">Résultats!$A$1:$Z$21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<sst xmlns="http://schemas.openxmlformats.org/spreadsheetml/2006/main" count="405" uniqueCount="123">
  <si>
    <t xml:space="preserve">Classement WS du</t>
  </si>
  <si>
    <t xml:space="preserve">13 équipages - 8 bateaux - 1 RR</t>
  </si>
  <si>
    <t xml:space="preserve">← à actualiser</t>
  </si>
  <si>
    <t xml:space="preserve">Remplir les zones grisées</t>
  </si>
  <si>
    <t xml:space="preserve">Rang</t>
  </si>
  <si>
    <t xml:space="preserve">Nom</t>
  </si>
  <si>
    <t xml:space="preserve">Bateau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</si>
  <si>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</si>
  <si>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</si>
  <si>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</si>
  <si>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</si>
  <si>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</si>
  <si>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</si>
  <si>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</si>
  <si>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</si>
  <si>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(suite)</t>
  </si>
  <si>
    <t xml:space="preserve">Round Robin (suite &amp; fin)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</si>
  <si>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</si>
  <si>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</si>
  <si>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</si>
  <si>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</si>
  <si>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</si>
  <si>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</si>
  <si>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</si>
  <si>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</si>
  <si>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 </t>
  </si>
  <si>
    <t xml:space="preserve">Le Président du Comité de Course</t>
  </si>
  <si>
    <t xml:space="preserve">13 Equipages - 8 Bateaux</t>
  </si>
  <si>
    <t xml:space="preserve">Match</t>
  </si>
  <si>
    <t xml:space="preserve">U1</t>
  </si>
  <si>
    <t xml:space="preserve">U2</t>
  </si>
  <si>
    <t xml:space="preserve">U3</t>
  </si>
  <si>
    <t xml:space="preserve">U4</t>
  </si>
  <si>
    <t xml:space="preserve">Flight</t>
  </si>
  <si>
    <t xml:space="preserve">in</t>
  </si>
  <si>
    <t xml:space="preserve">out</t>
  </si>
  <si>
    <t xml:space="preserve">Flights</t>
  </si>
  <si>
    <t xml:space="preserve">Equipages</t>
  </si>
  <si>
    <t xml:space="preserve">Changes</t>
  </si>
  <si>
    <t xml:space="preserve">Bateaux</t>
  </si>
  <si>
    <t xml:space="preserve">Vnqr.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</si>
  <si>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</si>
  <si>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</si>
  <si>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</si>
  <si>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</si>
  <si>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8-3</t>
  </si>
  <si>
    <t xml:space="preserve">10-4</t>
  </si>
  <si>
    <t xml:space="preserve">7-5</t>
  </si>
  <si>
    <t xml:space="preserve">9-6</t>
  </si>
  <si>
    <t xml:space="preserve">7-3</t>
  </si>
  <si>
    <t xml:space="preserve">9-4</t>
  </si>
  <si>
    <t xml:space="preserve">8-5</t>
  </si>
  <si>
    <t xml:space="preserve">10-6</t>
  </si>
  <si>
    <t xml:space="preserve">3-10</t>
  </si>
  <si>
    <t xml:space="preserve">6-4</t>
  </si>
  <si>
    <t xml:space="preserve">9-5</t>
  </si>
  <si>
    <t xml:space="preserve">8-7</t>
  </si>
  <si>
    <t xml:space="preserve">6-13</t>
  </si>
  <si>
    <t xml:space="preserve">12-7</t>
  </si>
  <si>
    <t xml:space="preserve">10-8</t>
  </si>
  <si>
    <t xml:space="preserve">11-9</t>
  </si>
  <si>
    <t xml:space="preserve">8-6</t>
  </si>
  <si>
    <t xml:space="preserve">11-7</t>
  </si>
  <si>
    <t xml:space="preserve">13-9</t>
  </si>
  <si>
    <t xml:space="preserve">12-10</t>
  </si>
  <si>
    <t xml:space="preserve">1-10</t>
  </si>
  <si>
    <t xml:space="preserve">2-13</t>
  </si>
  <si>
    <t xml:space="preserve">9-3</t>
  </si>
  <si>
    <t xml:space="preserve">12-11</t>
  </si>
  <si>
    <t xml:space="preserve">3-1</t>
  </si>
  <si>
    <t xml:space="preserve">4-2</t>
  </si>
  <si>
    <t xml:space="preserve">1-11</t>
  </si>
  <si>
    <t xml:space="preserve">5-2</t>
  </si>
  <si>
    <t xml:space="preserve">3-13</t>
  </si>
  <si>
    <t xml:space="preserve">4-12</t>
  </si>
  <si>
    <t xml:space="preserve">4-1</t>
  </si>
  <si>
    <t xml:space="preserve">2-12</t>
  </si>
  <si>
    <t xml:space="preserve">3-11</t>
  </si>
  <si>
    <t xml:space="preserve">5-13</t>
  </si>
  <si>
    <t xml:space="preserve">1-9</t>
  </si>
  <si>
    <t xml:space="preserve">2-10</t>
  </si>
  <si>
    <t xml:space="preserve">4-11</t>
  </si>
  <si>
    <t xml:space="preserve">13-12</t>
  </si>
  <si>
    <t xml:space="preserve">12-6</t>
  </si>
  <si>
    <t xml:space="preserve">9-7</t>
  </si>
  <si>
    <t xml:space="preserve">13-8</t>
  </si>
  <si>
    <t xml:space="preserve">11-10</t>
  </si>
  <si>
    <t xml:space="preserve">11-6</t>
  </si>
  <si>
    <t xml:space="preserve">13-7</t>
  </si>
  <si>
    <t xml:space="preserve">12-8</t>
  </si>
  <si>
    <t xml:space="preserve">10-9</t>
  </si>
  <si>
    <t xml:space="preserve">7-6</t>
  </si>
  <si>
    <t xml:space="preserve">11-8</t>
  </si>
  <si>
    <t xml:space="preserve">12-9</t>
  </si>
  <si>
    <t xml:space="preserve">13-10</t>
  </si>
  <si>
    <t xml:space="preserve">1-8</t>
  </si>
  <si>
    <t xml:space="preserve">2-9</t>
  </si>
  <si>
    <t xml:space="preserve">6-5</t>
  </si>
  <si>
    <t xml:space="preserve">10-7</t>
  </si>
  <si>
    <t xml:space="preserve">7-1</t>
  </si>
  <si>
    <t xml:space="preserve">6-2</t>
  </si>
  <si>
    <t xml:space="preserve">10-5</t>
  </si>
  <si>
    <t xml:space="preserve">9-8</t>
  </si>
  <si>
    <t xml:space="preserve">6-1</t>
  </si>
  <si>
    <t xml:space="preserve">8-2</t>
  </si>
  <si>
    <t xml:space="preserve">5-3</t>
  </si>
  <si>
    <t xml:space="preserve">7-4</t>
  </si>
  <si>
    <t xml:space="preserve">5-1</t>
  </si>
  <si>
    <t xml:space="preserve">7-2</t>
  </si>
  <si>
    <t xml:space="preserve">6-3</t>
  </si>
  <si>
    <t xml:space="preserve">8-4</t>
  </si>
  <si>
    <t xml:space="preserve">1-12</t>
  </si>
  <si>
    <t xml:space="preserve">3-2</t>
  </si>
  <si>
    <t xml:space="preserve">4-13</t>
  </si>
  <si>
    <t xml:space="preserve">11-5</t>
  </si>
  <si>
    <t xml:space="preserve">1-13</t>
  </si>
  <si>
    <t xml:space="preserve">2-11</t>
  </si>
  <si>
    <t xml:space="preserve">3-12</t>
  </si>
  <si>
    <t xml:space="preserve">5-4</t>
  </si>
  <si>
    <t xml:space="preserve">2-1</t>
  </si>
  <si>
    <t xml:space="preserve">4-3</t>
  </si>
  <si>
    <t xml:space="preserve">5-12</t>
  </si>
  <si>
    <t xml:space="preserve">13-11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</si>
</sst>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/MM/YYYY"/>
    <numFmt numFmtId="166" formatCode="General"/>
    <numFmt numFmtId="167" formatCode="0"/>
  </numFmts>
  <fonts count="24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i val="true"/>
      <sz val="11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515151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i val="true"/>
      <sz val="9"/>
      <color rgb="FFAB15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EDEDED"/>
        <bgColor rgb="FFFFFFFF"/>
      </patternFill>
    </fill>
    <fill>
      <patternFill patternType="solid">
        <fgColor rgb="FFAEFCFF"/>
        <bgColor rgb="FFCCFFFF"/>
      </patternFill>
    </fill>
    <fill>
      <patternFill patternType="solid">
        <fgColor rgb="FFFEF69A"/>
        <bgColor rgb="FFFFFFCC"/>
      </patternFill>
    </fill>
    <fill>
      <patternFill patternType="solid">
        <fgColor rgb="FF999999"/>
        <bgColor rgb="FF808080"/>
      </patternFill>
    </fill>
    <fill>
      <patternFill patternType="solid">
        <fgColor rgb="FFB3B3B3"/>
        <bgColor rgb="FFBFBFBF"/>
      </patternFill>
    </fill>
    <fill>
      <patternFill patternType="solid">
        <fgColor rgb="FFBFBFBF"/>
        <bgColor rgb="FFB3B3B3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AEFCFF"/>
      </patternFill>
    </fill>
  </fills>
  <borders count="49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/>
      <diagonal/>
    </border>
    <border diagonalUp="false" diagonalDown="false">
      <left/>
      <right style="medium">
        <color rgb="FF515151"/>
      </right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5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6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5" fillId="0" borderId="2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0" fillId="0" borderId="30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5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top" textRotation="0" wrapText="true" indent="0" shrinkToFit="false"/>
      <protection locked="false" hidden="false"/>
    </xf>
    <xf numFmtId="164" fontId="2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7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21" fillId="8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8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1" fillId="0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1" fillId="0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21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1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1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EFCFF"/>
      <rgbColor rgb="FFEDEDED"/>
      <rgbColor rgb="FFFEF69A"/>
      <rgbColor rgb="FFB3B3B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01"/>
  <sheetViews>
    <sheetView showFormulas="false" showGridLines="fals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G7" activeCellId="0" sqref="G7"/>
    </sheetView>
  </sheetViews>
  <sheetFormatPr defaultRowHeight="12.8" zeroHeight="false" outlineLevelRow="0" outlineLevelCol="0"/>
  <cols>
    <col collapsed="false" customWidth="true" hidden="false" outlineLevel="0" max="1" min="1" style="1" width="1.37"/>
    <col collapsed="false" customWidth="true" hidden="false" outlineLevel="0" max="2" min="2" style="1" width="3.34"/>
    <col collapsed="false" customWidth="true" hidden="false" outlineLevel="0" max="3" min="3" style="1" width="4.72"/>
    <col collapsed="false" customWidth="true" hidden="false" outlineLevel="0" max="4" min="4" style="1" width="21.23"/>
    <col collapsed="false" customWidth="true" hidden="false" outlineLevel="0" max="6" min="5" style="1" width="1.09"/>
    <col collapsed="false" customWidth="true" hidden="false" outlineLevel="0" max="7" min="7" style="1" width="5.9"/>
    <col collapsed="false" customWidth="true" hidden="false" outlineLevel="0" max="8" min="8" style="1" width="21.23"/>
    <col collapsed="false" customWidth="true" hidden="false" outlineLevel="0" max="64" min="9" style="2" width="12.29"/>
    <col collapsed="false" customWidth="true" hidden="false" outlineLevel="0" max="1025" min="65" style="1" width="12.29"/>
  </cols>
  <sheetData>
    <row r="1" customFormat="false" ht="234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customFormat="false" ht="15.95" hidden="false" customHeight="true" outlineLevel="0" collapsed="false">
      <c r="A2" s="2"/>
      <c r="B2" s="3" t="s">
        <v>0</v>
      </c>
      <c r="C2" s="3"/>
      <c r="D2" s="3"/>
      <c r="E2" s="4"/>
      <c r="F2" s="5"/>
      <c r="G2" s="6" t="s">
        <v>1</v>
      </c>
      <c r="H2" s="5"/>
    </row>
    <row r="3" customFormat="false" ht="16.5" hidden="false" customHeight="true" outlineLevel="0" collapsed="false">
      <c r="A3" s="2"/>
      <c r="B3" s="7" t="n">
        <v>43117</v>
      </c>
      <c r="C3" s="7"/>
      <c r="D3" s="8" t="s">
        <v>2</v>
      </c>
      <c r="E3" s="9"/>
      <c r="F3" s="10"/>
      <c r="G3" s="11" t="s">
        <v>3</v>
      </c>
      <c r="H3" s="10"/>
    </row>
    <row r="4" customFormat="false" ht="17.1" hidden="false" customHeight="true" outlineLevel="0" collapsed="false">
      <c r="A4" s="2"/>
      <c r="B4" s="12"/>
      <c r="C4" s="13" t="s">
        <v>4</v>
      </c>
      <c r="D4" s="13" t="s">
        <v>5</v>
      </c>
      <c r="E4" s="14"/>
      <c r="F4" s="15"/>
      <c r="G4" s="13" t="s">
        <v>6</v>
      </c>
      <c r="H4" s="13" t="s">
        <v>7</v>
      </c>
    </row>
    <row r="5" s="24" customFormat="true" ht="20.1" hidden="false" customHeight="true" outlineLevel="0" collapsed="false">
      <c r="A5" s="16"/>
      <c r="B5" s="17" t="n">
        <v>1</v>
      </c>
      <c r="C5" s="18"/>
      <c r="D5" s="19"/>
      <c r="E5" s="20"/>
      <c r="F5" s="21"/>
      <c r="G5" s="22"/>
      <c r="H5" s="23" t="str">
        <f aca="false">IF(ISBLANK($D5),"",$D5)</f>
        <v/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="24" customFormat="true" ht="20.1" hidden="false" customHeight="true" outlineLevel="0" collapsed="false">
      <c r="A6" s="16"/>
      <c r="B6" s="17" t="n">
        <v>2</v>
      </c>
      <c r="C6" s="18"/>
      <c r="D6" s="19"/>
      <c r="E6" s="25"/>
      <c r="F6" s="26"/>
      <c r="G6" s="22"/>
      <c r="H6" s="23" t="str">
        <f aca="false">IF(ISBLANK($D6),"",$D6)</f>
        <v/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="24" customFormat="true" ht="20.1" hidden="false" customHeight="true" outlineLevel="0" collapsed="false">
      <c r="A7" s="16"/>
      <c r="B7" s="17" t="n">
        <v>3</v>
      </c>
      <c r="C7" s="18"/>
      <c r="D7" s="19"/>
      <c r="E7" s="25"/>
      <c r="F7" s="26"/>
      <c r="G7" s="27"/>
      <c r="H7" s="23" t="str">
        <f aca="false">IF(ISBLANK($D7),"",$D7)</f>
        <v/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="24" customFormat="true" ht="20.1" hidden="false" customHeight="true" outlineLevel="0" collapsed="false">
      <c r="A8" s="16"/>
      <c r="B8" s="17" t="n">
        <v>4</v>
      </c>
      <c r="C8" s="18"/>
      <c r="D8" s="19"/>
      <c r="E8" s="25"/>
      <c r="F8" s="26"/>
      <c r="G8" s="27"/>
      <c r="H8" s="23" t="str">
        <f aca="false">IF(ISBLANK($D8),"",$D8)</f>
        <v/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="24" customFormat="true" ht="20.1" hidden="false" customHeight="true" outlineLevel="0" collapsed="false">
      <c r="A9" s="16"/>
      <c r="B9" s="17" t="n">
        <v>5</v>
      </c>
      <c r="C9" s="18"/>
      <c r="D9" s="19"/>
      <c r="E9" s="25"/>
      <c r="F9" s="26"/>
      <c r="G9" s="27"/>
      <c r="H9" s="23" t="str">
        <f aca="false">IF(ISBLANK($D9),"",$D9)</f>
        <v/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="24" customFormat="true" ht="20.1" hidden="false" customHeight="true" outlineLevel="0" collapsed="false">
      <c r="A10" s="16"/>
      <c r="B10" s="17" t="n">
        <v>6</v>
      </c>
      <c r="C10" s="18"/>
      <c r="D10" s="19"/>
      <c r="E10" s="25"/>
      <c r="F10" s="26"/>
      <c r="G10" s="27"/>
      <c r="H10" s="23" t="str">
        <f aca="false">IF(ISBLANK($D10),"",$D10)</f>
        <v/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="24" customFormat="true" ht="20.1" hidden="false" customHeight="true" outlineLevel="0" collapsed="false">
      <c r="A11" s="16"/>
      <c r="B11" s="17" t="n">
        <v>7</v>
      </c>
      <c r="C11" s="18"/>
      <c r="D11" s="19"/>
      <c r="E11" s="25"/>
      <c r="F11" s="26"/>
      <c r="G11" s="27"/>
      <c r="H11" s="23" t="str">
        <f aca="false">IF(ISBLANK($D11),"",$D11)</f>
        <v/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="24" customFormat="true" ht="20.1" hidden="false" customHeight="true" outlineLevel="0" collapsed="false">
      <c r="A12" s="16"/>
      <c r="B12" s="17" t="n">
        <v>8</v>
      </c>
      <c r="C12" s="18"/>
      <c r="D12" s="19"/>
      <c r="E12" s="25"/>
      <c r="F12" s="26"/>
      <c r="G12" s="27"/>
      <c r="H12" s="23" t="str">
        <f aca="false">IF(ISBLANK($D12),"",$D12)</f>
        <v/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="24" customFormat="true" ht="20.1" hidden="false" customHeight="true" outlineLevel="0" collapsed="false">
      <c r="A13" s="16"/>
      <c r="B13" s="17" t="n">
        <v>9</v>
      </c>
      <c r="C13" s="18"/>
      <c r="D13" s="19"/>
      <c r="E13" s="25"/>
      <c r="F13" s="26"/>
      <c r="G13" s="27"/>
      <c r="H13" s="23" t="str">
        <f aca="false">IF(ISBLANK($D13),"",$D13)</f>
        <v/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="24" customFormat="true" ht="20.1" hidden="false" customHeight="true" outlineLevel="0" collapsed="false">
      <c r="A14" s="16"/>
      <c r="B14" s="17" t="n">
        <v>10</v>
      </c>
      <c r="C14" s="18"/>
      <c r="D14" s="19"/>
      <c r="E14" s="25"/>
      <c r="F14" s="26"/>
      <c r="G14" s="27"/>
      <c r="H14" s="23" t="str">
        <f aca="false">IF(ISBLANK($D14),"",$D14)</f>
        <v/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="24" customFormat="true" ht="20.1" hidden="false" customHeight="true" outlineLevel="0" collapsed="false">
      <c r="A15" s="16"/>
      <c r="B15" s="17" t="n">
        <v>11</v>
      </c>
      <c r="C15" s="18"/>
      <c r="D15" s="19"/>
      <c r="E15" s="25"/>
      <c r="F15" s="26"/>
      <c r="G15" s="22"/>
      <c r="H15" s="23" t="str">
        <f aca="false">IF(ISBLANK($D15),"",$D15)</f>
        <v/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="24" customFormat="true" ht="20.1" hidden="false" customHeight="true" outlineLevel="0" collapsed="false">
      <c r="A16" s="16"/>
      <c r="B16" s="17" t="n">
        <v>12</v>
      </c>
      <c r="C16" s="18"/>
      <c r="D16" s="19"/>
      <c r="E16" s="28"/>
      <c r="F16" s="29"/>
      <c r="G16" s="22"/>
      <c r="H16" s="23" t="str">
        <f aca="false">IF(ISBLANK($D16),"",$D16)</f>
        <v/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="24" customFormat="true" ht="20.1" hidden="false" customHeight="true" outlineLevel="0" collapsed="false">
      <c r="A17" s="16"/>
      <c r="B17" s="17" t="n">
        <v>13</v>
      </c>
      <c r="C17" s="18"/>
      <c r="D17" s="19"/>
      <c r="E17" s="28"/>
      <c r="F17" s="29"/>
      <c r="G17" s="22"/>
      <c r="H17" s="23" t="str">
        <f aca="false">IF(ISBLANK($D17),"",$D17)</f>
        <v/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="2" customFormat="true" ht="12.8" hidden="false" customHeight="false" outlineLevel="0" collapsed="false"/>
    <row r="19" s="2" customFormat="true" ht="12.8" hidden="false" customHeight="false" outlineLevel="0" collapsed="false">
      <c r="D19" s="30"/>
      <c r="G19" s="31"/>
    </row>
    <row r="20" s="2" customFormat="true" ht="12.8" hidden="false" customHeight="false" outlineLevel="0" collapsed="false">
      <c r="G20" s="31"/>
    </row>
    <row r="21" s="2" customFormat="true" ht="12.8" hidden="false" customHeight="false" outlineLevel="0" collapsed="false"/>
    <row r="22" s="2" customFormat="true" ht="12.8" hidden="false" customHeight="false" outlineLevel="0" collapsed="false"/>
    <row r="23" s="2" customFormat="true" ht="12.8" hidden="false" customHeight="false" outlineLevel="0" collapsed="false"/>
    <row r="24" s="2" customFormat="true" ht="12.8" hidden="false" customHeight="false" outlineLevel="0" collapsed="false"/>
    <row r="25" s="2" customFormat="true" ht="12.8" hidden="false" customHeight="false" outlineLevel="0" collapsed="false"/>
    <row r="26" s="2" customFormat="true" ht="12.8" hidden="false" customHeight="false" outlineLevel="0" collapsed="false"/>
    <row r="27" s="2" customFormat="true" ht="12.8" hidden="false" customHeight="false" outlineLevel="0" collapsed="false"/>
    <row r="28" s="2" customFormat="true" ht="12.8" hidden="false" customHeight="false" outlineLevel="0" collapsed="false"/>
    <row r="29" s="2" customFormat="true" ht="12.8" hidden="false" customHeight="false" outlineLevel="0" collapsed="false"/>
    <row r="30" s="2" customFormat="true" ht="12.8" hidden="false" customHeight="false" outlineLevel="0" collapsed="false"/>
    <row r="31" s="2" customFormat="true" ht="12.8" hidden="false" customHeight="false" outlineLevel="0" collapsed="false"/>
    <row r="32" s="2" customFormat="true" ht="12.8" hidden="false" customHeight="false" outlineLevel="0" collapsed="false"/>
    <row r="33" s="2" customFormat="true" ht="12.8" hidden="false" customHeight="false" outlineLevel="0" collapsed="false"/>
    <row r="34" s="2" customFormat="true" ht="12.8" hidden="false" customHeight="false" outlineLevel="0" collapsed="false"/>
    <row r="35" s="2" customFormat="true" ht="12.8" hidden="false" customHeight="false" outlineLevel="0" collapsed="false"/>
    <row r="36" s="2" customFormat="true" ht="12.8" hidden="false" customHeight="false" outlineLevel="0" collapsed="false"/>
    <row r="37" s="2" customFormat="true" ht="12.8" hidden="false" customHeight="false" outlineLevel="0" collapsed="false"/>
    <row r="38" s="2" customFormat="true" ht="12.8" hidden="false" customHeight="false" outlineLevel="0" collapsed="false"/>
    <row r="39" s="2" customFormat="true" ht="12.8" hidden="false" customHeight="false" outlineLevel="0" collapsed="false"/>
    <row r="40" s="2" customFormat="true" ht="12.8" hidden="false" customHeight="false" outlineLevel="0" collapsed="false"/>
    <row r="41" s="2" customFormat="true" ht="12.8" hidden="false" customHeight="false" outlineLevel="0" collapsed="false"/>
    <row r="42" s="2" customFormat="true" ht="12.8" hidden="false" customHeight="false" outlineLevel="0" collapsed="false"/>
    <row r="43" s="2" customFormat="true" ht="12.8" hidden="false" customHeight="false" outlineLevel="0" collapsed="false"/>
    <row r="44" s="2" customFormat="true" ht="12.8" hidden="false" customHeight="false" outlineLevel="0" collapsed="false"/>
    <row r="45" s="2" customFormat="true" ht="12.8" hidden="false" customHeight="false" outlineLevel="0" collapsed="false"/>
    <row r="46" s="2" customFormat="true" ht="12.8" hidden="false" customHeight="false" outlineLevel="0" collapsed="false"/>
    <row r="47" s="2" customFormat="true" ht="12.8" hidden="false" customHeight="false" outlineLevel="0" collapsed="false"/>
    <row r="48" s="2" customFormat="true" ht="12.8" hidden="false" customHeight="false" outlineLevel="0" collapsed="false"/>
    <row r="49" s="2" customFormat="true" ht="12.8" hidden="false" customHeight="false" outlineLevel="0" collapsed="false"/>
    <row r="50" s="2" customFormat="true" ht="12.8" hidden="false" customHeight="false" outlineLevel="0" collapsed="false"/>
    <row r="51" s="2" customFormat="true" ht="12.8" hidden="false" customHeight="false" outlineLevel="0" collapsed="false"/>
    <row r="52" s="2" customFormat="true" ht="12.8" hidden="false" customHeight="false" outlineLevel="0" collapsed="false"/>
    <row r="53" s="2" customFormat="true" ht="12.8" hidden="false" customHeight="false" outlineLevel="0" collapsed="false"/>
    <row r="54" s="2" customFormat="true" ht="12.8" hidden="false" customHeight="false" outlineLevel="0" collapsed="false"/>
    <row r="55" s="2" customFormat="true" ht="12.8" hidden="false" customHeight="false" outlineLevel="0" collapsed="false"/>
    <row r="56" s="2" customFormat="true" ht="12.8" hidden="false" customHeight="false" outlineLevel="0" collapsed="false"/>
    <row r="57" s="2" customFormat="true" ht="12.8" hidden="false" customHeight="false" outlineLevel="0" collapsed="false"/>
    <row r="58" s="2" customFormat="true" ht="12.8" hidden="false" customHeight="false" outlineLevel="0" collapsed="false"/>
    <row r="59" s="2" customFormat="true" ht="12.8" hidden="false" customHeight="false" outlineLevel="0" collapsed="false"/>
    <row r="60" s="2" customFormat="true" ht="12.8" hidden="false" customHeight="false" outlineLevel="0" collapsed="false"/>
    <row r="61" s="2" customFormat="true" ht="12.8" hidden="false" customHeight="false" outlineLevel="0" collapsed="false"/>
    <row r="62" s="2" customFormat="true" ht="12.8" hidden="false" customHeight="false" outlineLevel="0" collapsed="false"/>
    <row r="63" s="2" customFormat="true" ht="12.8" hidden="false" customHeight="false" outlineLevel="0" collapsed="false"/>
    <row r="64" s="2" customFormat="true" ht="12.8" hidden="false" customHeight="false" outlineLevel="0" collapsed="false"/>
    <row r="65" s="2" customFormat="true" ht="12.8" hidden="false" customHeight="false" outlineLevel="0" collapsed="false"/>
    <row r="66" s="2" customFormat="true" ht="12.8" hidden="false" customHeight="false" outlineLevel="0" collapsed="false"/>
    <row r="67" s="2" customFormat="true" ht="12.8" hidden="false" customHeight="false" outlineLevel="0" collapsed="false"/>
    <row r="68" s="2" customFormat="true" ht="12.8" hidden="false" customHeight="false" outlineLevel="0" collapsed="false"/>
    <row r="69" s="2" customFormat="true" ht="12.8" hidden="false" customHeight="false" outlineLevel="0" collapsed="false"/>
    <row r="70" s="2" customFormat="true" ht="12.8" hidden="false" customHeight="false" outlineLevel="0" collapsed="false"/>
    <row r="71" s="2" customFormat="true" ht="12.8" hidden="false" customHeight="false" outlineLevel="0" collapsed="false"/>
    <row r="72" s="2" customFormat="true" ht="12.8" hidden="false" customHeight="false" outlineLevel="0" collapsed="false"/>
    <row r="73" s="2" customFormat="true" ht="12.8" hidden="false" customHeight="false" outlineLevel="0" collapsed="false"/>
    <row r="74" s="2" customFormat="true" ht="12.8" hidden="false" customHeight="false" outlineLevel="0" collapsed="false"/>
    <row r="75" s="2" customFormat="true" ht="12.8" hidden="false" customHeight="false" outlineLevel="0" collapsed="false"/>
    <row r="76" s="2" customFormat="true" ht="12.8" hidden="false" customHeight="false" outlineLevel="0" collapsed="false"/>
    <row r="77" s="2" customFormat="true" ht="12.8" hidden="false" customHeight="false" outlineLevel="0" collapsed="false"/>
    <row r="78" s="2" customFormat="true" ht="12.8" hidden="false" customHeight="false" outlineLevel="0" collapsed="false"/>
    <row r="79" s="2" customFormat="true" ht="12.8" hidden="false" customHeight="false" outlineLevel="0" collapsed="false"/>
    <row r="80" s="2" customFormat="true" ht="12.8" hidden="false" customHeight="false" outlineLevel="0" collapsed="false"/>
    <row r="81" s="2" customFormat="true" ht="12.8" hidden="false" customHeight="false" outlineLevel="0" collapsed="false"/>
    <row r="82" s="2" customFormat="true" ht="12.8" hidden="false" customHeight="false" outlineLevel="0" collapsed="false"/>
    <row r="83" s="2" customFormat="true" ht="12.8" hidden="false" customHeight="false" outlineLevel="0" collapsed="false"/>
    <row r="84" s="2" customFormat="true" ht="12.8" hidden="false" customHeight="false" outlineLevel="0" collapsed="false"/>
    <row r="85" s="2" customFormat="true" ht="12.8" hidden="false" customHeight="false" outlineLevel="0" collapsed="false"/>
    <row r="86" s="2" customFormat="true" ht="12.8" hidden="false" customHeight="false" outlineLevel="0" collapsed="false"/>
    <row r="87" s="2" customFormat="true" ht="12.8" hidden="false" customHeight="false" outlineLevel="0" collapsed="false"/>
    <row r="88" s="2" customFormat="true" ht="12.8" hidden="false" customHeight="false" outlineLevel="0" collapsed="false"/>
    <row r="89" s="2" customFormat="true" ht="12.8" hidden="false" customHeight="false" outlineLevel="0" collapsed="false"/>
    <row r="90" s="2" customFormat="true" ht="12.8" hidden="false" customHeight="false" outlineLevel="0" collapsed="false"/>
    <row r="91" s="2" customFormat="true" ht="12.8" hidden="false" customHeight="false" outlineLevel="0" collapsed="false"/>
    <row r="92" s="2" customFormat="true" ht="12.8" hidden="false" customHeight="false" outlineLevel="0" collapsed="false"/>
    <row r="93" s="2" customFormat="true" ht="12.8" hidden="false" customHeight="false" outlineLevel="0" collapsed="false"/>
    <row r="94" s="2" customFormat="true" ht="12.8" hidden="false" customHeight="false" outlineLevel="0" collapsed="false"/>
    <row r="95" s="2" customFormat="true" ht="12.8" hidden="false" customHeight="false" outlineLevel="0" collapsed="false"/>
    <row r="96" s="2" customFormat="true" ht="12.8" hidden="false" customHeight="false" outlineLevel="0" collapsed="false"/>
    <row r="97" s="2" customFormat="true" ht="12.8" hidden="false" customHeight="false" outlineLevel="0" collapsed="false"/>
    <row r="98" s="2" customFormat="true" ht="12.8" hidden="false" customHeight="false" outlineLevel="0" collapsed="false"/>
    <row r="99" s="2" customFormat="true" ht="12.8" hidden="false" customHeight="false" outlineLevel="0" collapsed="false"/>
    <row r="100" s="2" customFormat="true" ht="12.8" hidden="false" customHeight="false" outlineLevel="0" collapsed="false"/>
    <row r="101" s="2" customFormat="true" ht="12.8" hidden="false" customHeight="false" outlineLevel="0" collapsed="false"/>
  </sheetData>
  <sheetProtection sheet="true" objects="true" scenarios="true" selectLockedCells="true"/>
  <mergeCells count="2">
    <mergeCell ref="B2:D2"/>
    <mergeCell ref="B3:C3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1.4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9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1025" min="12" style="1" width="9.04"/>
  </cols>
  <sheetData>
    <row r="1" s="2" customFormat="true" ht="82.25" hidden="false" customHeight="true" outlineLevel="0" collapsed="false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5.95" hidden="false" customHeight="true" outlineLevel="0" collapsed="false">
      <c r="A2" s="16"/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14.15" hidden="false" customHeight="true" outlineLevel="0" collapsed="false">
      <c r="A3" s="16"/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4.15" hidden="false" customHeight="true" outlineLevel="0" collapsed="false">
      <c r="A4" s="16"/>
      <c r="B4" s="36" t="n">
        <v>1</v>
      </c>
      <c r="C4" s="17" t="n">
        <v>1</v>
      </c>
      <c r="D4" s="36"/>
      <c r="E4" s="37" t="str">
        <f aca="false">INDEX(Participants!$H$5:$H$17,Calculs!$B32,1)</f>
        <v/>
      </c>
      <c r="F4" s="38" t="str">
        <f aca="false">IF(INDEX(Participants!$G$5:$G$17,Calculs!$L32,1)="","",INDEX(Participants!$G$5:$G$17,Calculs!$L32,1))</f>
        <v/>
      </c>
      <c r="G4" s="36"/>
      <c r="H4" s="37" t="str">
        <f aca="false">INDEX(Participants!$H$5:$H$17,Calculs!$C32,1)</f>
        <v/>
      </c>
      <c r="I4" s="38" t="str">
        <f aca="false">IF(INDEX(Participants!$G$5:$G$17,Calculs!$M32,1)="","",INDEX(Participants!$G$5:$G$17,Calculs!$M32,1))</f>
        <v/>
      </c>
      <c r="J4" s="36"/>
      <c r="K4" s="39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4.15" hidden="false" customHeight="true" outlineLevel="0" collapsed="false">
      <c r="A5" s="16"/>
      <c r="B5" s="40"/>
      <c r="C5" s="17" t="n">
        <v>2</v>
      </c>
      <c r="D5" s="40"/>
      <c r="E5" s="37" t="str">
        <f aca="false">INDEX(Participants!$H$5:$H$17,Calculs!$B33,1)</f>
        <v/>
      </c>
      <c r="F5" s="38" t="str">
        <f aca="false">IF(INDEX(Participants!$G$5:$G$17,Calculs!$L33,1)="","",INDEX(Participants!$G$5:$G$17,Calculs!$L33,1))</f>
        <v/>
      </c>
      <c r="G5" s="40"/>
      <c r="H5" s="37" t="str">
        <f aca="false">INDEX(Participants!$H$5:$H$17,Calculs!$C33,1)</f>
        <v/>
      </c>
      <c r="I5" s="38" t="str">
        <f aca="false">IF(INDEX(Participants!$G$5:$G$17,Calculs!$M33,1)="","",INDEX(Participants!$G$5:$G$17,Calculs!$M33,1))</f>
        <v/>
      </c>
      <c r="J5" s="40"/>
      <c r="K5" s="39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4.15" hidden="false" customHeight="true" outlineLevel="0" collapsed="false">
      <c r="A6" s="16"/>
      <c r="B6" s="40"/>
      <c r="C6" s="17" t="n">
        <v>3</v>
      </c>
      <c r="D6" s="40"/>
      <c r="E6" s="37" t="str">
        <f aca="false">INDEX(Participants!$H$5:$H$17,Calculs!$B34,1)</f>
        <v/>
      </c>
      <c r="F6" s="38" t="str">
        <f aca="false">IF(INDEX(Participants!$G$5:$G$17,Calculs!$L34,1)="","",INDEX(Participants!$G$5:$G$17,Calculs!$L34,1))</f>
        <v/>
      </c>
      <c r="G6" s="40"/>
      <c r="H6" s="37" t="str">
        <f aca="false">INDEX(Participants!$H$5:$H$17,Calculs!$C34,1)</f>
        <v/>
      </c>
      <c r="I6" s="38" t="str">
        <f aca="false">IF(INDEX(Participants!$G$5:$G$17,Calculs!$M34,1)="","",INDEX(Participants!$G$5:$G$17,Calculs!$M34,1))</f>
        <v/>
      </c>
      <c r="J6" s="40"/>
      <c r="K6" s="39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4.15" hidden="false" customHeight="true" outlineLevel="0" collapsed="false">
      <c r="A7" s="16"/>
      <c r="B7" s="41"/>
      <c r="C7" s="17" t="n">
        <v>4</v>
      </c>
      <c r="D7" s="41"/>
      <c r="E7" s="37" t="str">
        <f aca="false">INDEX(Participants!$H$5:$H$17,Calculs!$B35,1)</f>
        <v/>
      </c>
      <c r="F7" s="38" t="str">
        <f aca="false">IF(INDEX(Participants!$G$5:$G$17,Calculs!$L35,1)="","",INDEX(Participants!$G$5:$G$17,Calculs!$L35,1))</f>
        <v/>
      </c>
      <c r="G7" s="41"/>
      <c r="H7" s="37" t="str">
        <f aca="false">INDEX(Participants!$H$5:$H$17,Calculs!$C35,1)</f>
        <v/>
      </c>
      <c r="I7" s="38" t="str">
        <f aca="false">IF(INDEX(Participants!$G$5:$G$17,Calculs!$M35,1)="","",INDEX(Participants!$G$5:$G$17,Calculs!$M35,1))</f>
        <v/>
      </c>
      <c r="J7" s="41"/>
      <c r="K7" s="39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4.15" hidden="false" customHeight="true" outlineLevel="0" collapsed="false">
      <c r="A8" s="16"/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4.15" hidden="false" customHeight="true" outlineLevel="0" collapsed="false">
      <c r="A9" s="16"/>
      <c r="B9" s="36" t="n">
        <v>2</v>
      </c>
      <c r="C9" s="17" t="n">
        <v>1</v>
      </c>
      <c r="D9" s="36"/>
      <c r="E9" s="37" t="str">
        <f aca="false">INDEX(Participants!$H$5:$H$17,Calculs!$B37,1)</f>
        <v/>
      </c>
      <c r="F9" s="38" t="str">
        <f aca="false">IF(INDEX(Participants!$G$5:$G$17,Calculs!$L37,1)="","",INDEX(Participants!$G$5:$G$17,Calculs!$L37,1))</f>
        <v/>
      </c>
      <c r="G9" s="36"/>
      <c r="H9" s="37" t="str">
        <f aca="false">INDEX(Participants!$H$5:$H$17,Calculs!$C37,1)</f>
        <v/>
      </c>
      <c r="I9" s="38" t="str">
        <f aca="false">IF(INDEX(Participants!$G$5:$G$17,Calculs!$M37,1)="","",INDEX(Participants!$G$5:$G$17,Calculs!$M37,1))</f>
        <v/>
      </c>
      <c r="J9" s="36"/>
      <c r="K9" s="39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4.15" hidden="false" customHeight="true" outlineLevel="0" collapsed="false">
      <c r="A10" s="16"/>
      <c r="B10" s="40"/>
      <c r="C10" s="17" t="n">
        <v>2</v>
      </c>
      <c r="D10" s="40"/>
      <c r="E10" s="37" t="str">
        <f aca="false">INDEX(Participants!$H$5:$H$17,Calculs!$B38,1)</f>
        <v/>
      </c>
      <c r="F10" s="38" t="str">
        <f aca="false">IF(INDEX(Participants!$G$5:$G$17,Calculs!$L38,1)="","",INDEX(Participants!$G$5:$G$17,Calculs!$L38,1))</f>
        <v/>
      </c>
      <c r="G10" s="40"/>
      <c r="H10" s="37" t="str">
        <f aca="false">INDEX(Participants!$H$5:$H$17,Calculs!$C38,1)</f>
        <v/>
      </c>
      <c r="I10" s="38" t="str">
        <f aca="false">IF(INDEX(Participants!$G$5:$G$17,Calculs!$M38,1)="","",INDEX(Participants!$G$5:$G$17,Calculs!$M38,1))</f>
        <v/>
      </c>
      <c r="J10" s="40"/>
      <c r="K10" s="39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4.15" hidden="false" customHeight="true" outlineLevel="0" collapsed="false">
      <c r="A11" s="16"/>
      <c r="B11" s="40"/>
      <c r="C11" s="17" t="n">
        <v>3</v>
      </c>
      <c r="D11" s="40"/>
      <c r="E11" s="37" t="str">
        <f aca="false">INDEX(Participants!$H$5:$H$17,Calculs!$B39,1)</f>
        <v/>
      </c>
      <c r="F11" s="38" t="str">
        <f aca="false">IF(INDEX(Participants!$G$5:$G$17,Calculs!$L39,1)="","",INDEX(Participants!$G$5:$G$17,Calculs!$L39,1))</f>
        <v/>
      </c>
      <c r="G11" s="40"/>
      <c r="H11" s="37" t="str">
        <f aca="false">INDEX(Participants!$H$5:$H$17,Calculs!$C39,1)</f>
        <v/>
      </c>
      <c r="I11" s="38" t="str">
        <f aca="false">IF(INDEX(Participants!$G$5:$G$17,Calculs!$M39,1)="","",INDEX(Participants!$G$5:$G$17,Calculs!$M39,1))</f>
        <v/>
      </c>
      <c r="J11" s="40"/>
      <c r="K11" s="39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4.15" hidden="false" customHeight="true" outlineLevel="0" collapsed="false">
      <c r="A12" s="16"/>
      <c r="B12" s="41"/>
      <c r="C12" s="17" t="n">
        <v>4</v>
      </c>
      <c r="D12" s="41"/>
      <c r="E12" s="37" t="str">
        <f aca="false">INDEX(Participants!$H$5:$H$17,Calculs!$B40,1)</f>
        <v/>
      </c>
      <c r="F12" s="38" t="str">
        <f aca="false">IF(INDEX(Participants!$G$5:$G$17,Calculs!$L40,1)="","",INDEX(Participants!$G$5:$G$17,Calculs!$L40,1))</f>
        <v/>
      </c>
      <c r="G12" s="41"/>
      <c r="H12" s="37" t="str">
        <f aca="false">INDEX(Participants!$H$5:$H$17,Calculs!$C40,1)</f>
        <v/>
      </c>
      <c r="I12" s="38" t="str">
        <f aca="false">IF(INDEX(Participants!$G$5:$G$17,Calculs!$M40,1)="","",INDEX(Participants!$G$5:$G$17,Calculs!$M40,1))</f>
        <v/>
      </c>
      <c r="J12" s="41"/>
      <c r="K12" s="39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4.15" hidden="false" customHeight="true" outlineLevel="0" collapsed="false">
      <c r="A13" s="16"/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4.15" hidden="false" customHeight="true" outlineLevel="0" collapsed="false">
      <c r="A14" s="16"/>
      <c r="B14" s="36" t="n">
        <v>3</v>
      </c>
      <c r="C14" s="17" t="n">
        <v>1</v>
      </c>
      <c r="D14" s="36"/>
      <c r="E14" s="37" t="str">
        <f aca="false">INDEX(Participants!$H$5:$H$17,Calculs!$B42,1)</f>
        <v/>
      </c>
      <c r="F14" s="38" t="str">
        <f aca="false">IF(INDEX(Participants!$G$5:$G$17,Calculs!$L42,1)="","",INDEX(Participants!$G$5:$G$17,Calculs!$L42,1))</f>
        <v/>
      </c>
      <c r="G14" s="36"/>
      <c r="H14" s="37" t="str">
        <f aca="false">INDEX(Participants!$H$5:$H$17,Calculs!$C42,1)</f>
        <v/>
      </c>
      <c r="I14" s="38" t="str">
        <f aca="false">IF(INDEX(Participants!$G$5:$G$17,Calculs!$M42,1)="","",INDEX(Participants!$G$5:$G$17,Calculs!$M42,1))</f>
        <v/>
      </c>
      <c r="J14" s="36"/>
      <c r="K14" s="39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4.15" hidden="false" customHeight="true" outlineLevel="0" collapsed="false">
      <c r="A15" s="16"/>
      <c r="B15" s="41"/>
      <c r="C15" s="17" t="n">
        <v>2</v>
      </c>
      <c r="D15" s="41"/>
      <c r="E15" s="37" t="str">
        <f aca="false">INDEX(Participants!$H$5:$H$17,Calculs!$B43,1)</f>
        <v/>
      </c>
      <c r="F15" s="38" t="str">
        <f aca="false">IF(INDEX(Participants!$G$5:$G$17,Calculs!$L43,1)="","",INDEX(Participants!$G$5:$G$17,Calculs!$L43,1))</f>
        <v/>
      </c>
      <c r="G15" s="41"/>
      <c r="H15" s="37" t="str">
        <f aca="false">INDEX(Participants!$H$5:$H$17,Calculs!$C43,1)</f>
        <v/>
      </c>
      <c r="I15" s="38" t="str">
        <f aca="false">IF(INDEX(Participants!$G$5:$G$17,Calculs!$M43,1)="","",INDEX(Participants!$G$5:$G$17,Calculs!$M43,1))</f>
        <v/>
      </c>
      <c r="J15" s="41"/>
      <c r="K15" s="39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4.15" hidden="false" customHeight="true" outlineLevel="0" collapsed="false">
      <c r="A16" s="16"/>
      <c r="B16" s="41"/>
      <c r="C16" s="17" t="n">
        <v>3</v>
      </c>
      <c r="D16" s="41"/>
      <c r="E16" s="37" t="str">
        <f aca="false">INDEX(Participants!$H$5:$H$17,Calculs!$B44,1)</f>
        <v/>
      </c>
      <c r="F16" s="38" t="str">
        <f aca="false">IF(INDEX(Participants!$G$5:$G$17,Calculs!$L44,1)="","",INDEX(Participants!$G$5:$G$17,Calculs!$L44,1))</f>
        <v/>
      </c>
      <c r="G16" s="41"/>
      <c r="H16" s="37" t="str">
        <f aca="false">INDEX(Participants!$H$5:$H$17,Calculs!$C44,1)</f>
        <v/>
      </c>
      <c r="I16" s="38" t="str">
        <f aca="false">IF(INDEX(Participants!$G$5:$G$17,Calculs!$M44,1)="","",INDEX(Participants!$G$5:$G$17,Calculs!$M44,1))</f>
        <v/>
      </c>
      <c r="J16" s="41"/>
      <c r="K16" s="39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4.15" hidden="false" customHeight="true" outlineLevel="0" collapsed="false">
      <c r="A17" s="16"/>
      <c r="B17" s="41"/>
      <c r="C17" s="17" t="n">
        <v>4</v>
      </c>
      <c r="D17" s="41"/>
      <c r="E17" s="37" t="str">
        <f aca="false">INDEX(Participants!$H$5:$H$17,Calculs!$B45,1)</f>
        <v/>
      </c>
      <c r="F17" s="38" t="str">
        <f aca="false">IF(INDEX(Participants!$G$5:$G$17,Calculs!$L45,1)="","",INDEX(Participants!$G$5:$G$17,Calculs!$L45,1))</f>
        <v/>
      </c>
      <c r="G17" s="41"/>
      <c r="H17" s="37" t="str">
        <f aca="false">INDEX(Participants!$H$5:$H$17,Calculs!$C45,1)</f>
        <v/>
      </c>
      <c r="I17" s="38" t="str">
        <f aca="false">IF(INDEX(Participants!$G$5:$G$17,Calculs!$M45,1)="","",INDEX(Participants!$G$5:$G$17,Calculs!$M45,1))</f>
        <v/>
      </c>
      <c r="J17" s="41"/>
      <c r="K17" s="39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4.15" hidden="false" customHeight="true" outlineLevel="0" collapsed="false">
      <c r="A18" s="16"/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4.15" hidden="false" customHeight="true" outlineLevel="0" collapsed="false">
      <c r="A19" s="16"/>
      <c r="B19" s="36" t="n">
        <v>4</v>
      </c>
      <c r="C19" s="17" t="n">
        <v>1</v>
      </c>
      <c r="D19" s="36"/>
      <c r="E19" s="37" t="str">
        <f aca="false">INDEX(Participants!$H$5:$H$17,Calculs!$B47,1)</f>
        <v/>
      </c>
      <c r="F19" s="38" t="str">
        <f aca="false">IF(INDEX(Participants!$G$5:$G$17,Calculs!$L47,1)="","",INDEX(Participants!$G$5:$G$17,Calculs!$L47,1))</f>
        <v/>
      </c>
      <c r="G19" s="36"/>
      <c r="H19" s="37" t="str">
        <f aca="false">INDEX(Participants!$H$5:$H$17,Calculs!$C47,1)</f>
        <v/>
      </c>
      <c r="I19" s="38" t="str">
        <f aca="false">IF(INDEX(Participants!$G$5:$G$17,Calculs!$M47,1)="","",INDEX(Participants!$G$5:$G$17,Calculs!$M47,1))</f>
        <v/>
      </c>
      <c r="J19" s="36"/>
      <c r="K19" s="39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4.15" hidden="false" customHeight="true" outlineLevel="0" collapsed="false">
      <c r="A20" s="16"/>
      <c r="B20" s="41"/>
      <c r="C20" s="17" t="n">
        <v>2</v>
      </c>
      <c r="D20" s="41"/>
      <c r="E20" s="37" t="str">
        <f aca="false">INDEX(Participants!$H$5:$H$17,Calculs!$B48,1)</f>
        <v/>
      </c>
      <c r="F20" s="38" t="str">
        <f aca="false">IF(INDEX(Participants!$G$5:$G$17,Calculs!$L48,1)="","",INDEX(Participants!$G$5:$G$17,Calculs!$L48,1))</f>
        <v/>
      </c>
      <c r="G20" s="41"/>
      <c r="H20" s="37" t="str">
        <f aca="false">INDEX(Participants!$H$5:$H$17,Calculs!$C48,1)</f>
        <v/>
      </c>
      <c r="I20" s="42" t="str">
        <f aca="false">IF(INDEX(Participants!$G$5:$G$17,Calculs!$M48,1)="","",INDEX(Participants!$G$5:$G$17,Calculs!$M48,1))</f>
        <v/>
      </c>
      <c r="J20" s="41"/>
      <c r="K20" s="39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4.15" hidden="false" customHeight="true" outlineLevel="0" collapsed="false">
      <c r="A21" s="16"/>
      <c r="B21" s="41"/>
      <c r="C21" s="17" t="n">
        <v>3</v>
      </c>
      <c r="D21" s="41"/>
      <c r="E21" s="37" t="str">
        <f aca="false">INDEX(Participants!$H$5:$H$17,Calculs!$B49,1)</f>
        <v/>
      </c>
      <c r="F21" s="42" t="str">
        <f aca="false">IF(INDEX(Participants!$G$5:$G$17,Calculs!$L49,1)="","",INDEX(Participants!$G$5:$G$17,Calculs!$L49,1))</f>
        <v/>
      </c>
      <c r="G21" s="41"/>
      <c r="H21" s="37" t="str">
        <f aca="false">INDEX(Participants!$H$5:$H$17,Calculs!$C49,1)</f>
        <v/>
      </c>
      <c r="I21" s="38" t="str">
        <f aca="false">IF(INDEX(Participants!$G$5:$G$17,Calculs!$M49,1)="","",INDEX(Participants!$G$5:$G$17,Calculs!$M49,1))</f>
        <v/>
      </c>
      <c r="J21" s="41"/>
      <c r="K21" s="39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4.15" hidden="false" customHeight="true" outlineLevel="0" collapsed="false">
      <c r="A22" s="16"/>
      <c r="B22" s="41"/>
      <c r="C22" s="17" t="n">
        <v>4</v>
      </c>
      <c r="D22" s="41"/>
      <c r="E22" s="37" t="str">
        <f aca="false">INDEX(Participants!$H$5:$H$17,Calculs!$B50,1)</f>
        <v/>
      </c>
      <c r="F22" s="42" t="str">
        <f aca="false">IF(INDEX(Participants!$G$5:$G$17,Calculs!$L50,1)="","",INDEX(Participants!$G$5:$G$17,Calculs!$L50,1))</f>
        <v/>
      </c>
      <c r="G22" s="41"/>
      <c r="H22" s="37" t="str">
        <f aca="false">INDEX(Participants!$H$5:$H$17,Calculs!$C50,1)</f>
        <v/>
      </c>
      <c r="I22" s="38" t="str">
        <f aca="false">IF(INDEX(Participants!$G$5:$G$17,Calculs!$M50,1)="","",INDEX(Participants!$G$5:$G$17,Calculs!$M50,1))</f>
        <v/>
      </c>
      <c r="J22" s="41"/>
      <c r="K22" s="39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4.15" hidden="false" customHeight="true" outlineLevel="0" collapsed="false">
      <c r="A23" s="16"/>
      <c r="B23" s="33" t="s">
        <v>9</v>
      </c>
      <c r="C23" s="33" t="s">
        <v>10</v>
      </c>
      <c r="D23" s="33"/>
      <c r="E23" s="34" t="s">
        <v>11</v>
      </c>
      <c r="F23" s="34" t="s">
        <v>6</v>
      </c>
      <c r="G23" s="33" t="s">
        <v>12</v>
      </c>
      <c r="H23" s="35" t="s">
        <v>13</v>
      </c>
      <c r="I23" s="35" t="s">
        <v>6</v>
      </c>
      <c r="J23" s="33"/>
      <c r="K23" s="33" t="s">
        <v>14</v>
      </c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4.15" hidden="false" customHeight="true" outlineLevel="0" collapsed="false">
      <c r="A24" s="16"/>
      <c r="B24" s="36" t="n">
        <v>5</v>
      </c>
      <c r="C24" s="17" t="n">
        <v>1</v>
      </c>
      <c r="D24" s="36"/>
      <c r="E24" s="37" t="str">
        <f aca="false">INDEX(Participants!$H$5:$H$17,Calculs!$B52,1)</f>
        <v/>
      </c>
      <c r="F24" s="38" t="str">
        <f aca="false">IF(INDEX(Participants!$G$5:$G$17,Calculs!$L52,1)="","",INDEX(Participants!$G$5:$G$17,Calculs!$L52,1))</f>
        <v/>
      </c>
      <c r="G24" s="36"/>
      <c r="H24" s="37" t="str">
        <f aca="false">INDEX(Participants!$H$5:$H$17,Calculs!$C52,1)</f>
        <v/>
      </c>
      <c r="I24" s="38" t="str">
        <f aca="false">IF(INDEX(Participants!$G$5:$G$17,Calculs!$M52,1)="","",INDEX(Participants!$G$5:$G$17,Calculs!$M52,1))</f>
        <v/>
      </c>
      <c r="J24" s="36"/>
      <c r="K24" s="39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4.15" hidden="false" customHeight="true" outlineLevel="0" collapsed="false">
      <c r="A25" s="16"/>
      <c r="B25" s="41"/>
      <c r="C25" s="17" t="n">
        <v>2</v>
      </c>
      <c r="D25" s="41"/>
      <c r="E25" s="37" t="str">
        <f aca="false">INDEX(Participants!$H$5:$H$17,Calculs!$B53,1)</f>
        <v/>
      </c>
      <c r="F25" s="38" t="str">
        <f aca="false">IF(INDEX(Participants!$G$5:$G$17,Calculs!$L53,1)="","",INDEX(Participants!$G$5:$G$17,Calculs!$L53,1))</f>
        <v/>
      </c>
      <c r="G25" s="41"/>
      <c r="H25" s="37" t="str">
        <f aca="false">INDEX(Participants!$H$5:$H$17,Calculs!$C53,1)</f>
        <v/>
      </c>
      <c r="I25" s="38" t="str">
        <f aca="false">IF(INDEX(Participants!$G$5:$G$17,Calculs!$M53,1)="","",INDEX(Participants!$G$5:$G$17,Calculs!$M53,1))</f>
        <v/>
      </c>
      <c r="J25" s="41"/>
      <c r="K25" s="39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4.15" hidden="false" customHeight="true" outlineLevel="0" collapsed="false">
      <c r="A26" s="16"/>
      <c r="B26" s="41"/>
      <c r="C26" s="17" t="n">
        <v>3</v>
      </c>
      <c r="D26" s="41"/>
      <c r="E26" s="37" t="str">
        <f aca="false">INDEX(Participants!$H$5:$H$17,Calculs!$B54,1)</f>
        <v/>
      </c>
      <c r="F26" s="38" t="str">
        <f aca="false">IF(INDEX(Participants!$G$5:$G$17,Calculs!$L54,1)="","",INDEX(Participants!$G$5:$G$17,Calculs!$L54,1))</f>
        <v/>
      </c>
      <c r="G26" s="41"/>
      <c r="H26" s="37" t="str">
        <f aca="false">INDEX(Participants!$H$5:$H$17,Calculs!$C54,1)</f>
        <v/>
      </c>
      <c r="I26" s="38" t="str">
        <f aca="false">IF(INDEX(Participants!$G$5:$G$17,Calculs!$M54,1)="","",INDEX(Participants!$G$5:$G$17,Calculs!$M54,1))</f>
        <v/>
      </c>
      <c r="J26" s="41"/>
      <c r="K26" s="39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4.15" hidden="false" customHeight="true" outlineLevel="0" collapsed="false">
      <c r="A27" s="16"/>
      <c r="B27" s="41"/>
      <c r="C27" s="17" t="n">
        <v>4</v>
      </c>
      <c r="D27" s="41"/>
      <c r="E27" s="37" t="str">
        <f aca="false">INDEX(Participants!$H$5:$H$17,Calculs!$B55,1)</f>
        <v/>
      </c>
      <c r="F27" s="38" t="str">
        <f aca="false">IF(INDEX(Participants!$G$5:$G$17,Calculs!$L55,1)="","",INDEX(Participants!$G$5:$G$17,Calculs!$L55,1))</f>
        <v/>
      </c>
      <c r="G27" s="41"/>
      <c r="H27" s="37" t="str">
        <f aca="false">INDEX(Participants!$H$5:$H$17,Calculs!$C55,1)</f>
        <v/>
      </c>
      <c r="I27" s="38" t="str">
        <f aca="false">IF(INDEX(Participants!$G$5:$G$17,Calculs!$M55,1)="","",INDEX(Participants!$G$5:$G$17,Calculs!$M55,1))</f>
        <v/>
      </c>
      <c r="J27" s="41"/>
      <c r="K27" s="39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4.15" hidden="false" customHeight="true" outlineLevel="0" collapsed="false">
      <c r="A28" s="16"/>
      <c r="B28" s="33" t="s">
        <v>9</v>
      </c>
      <c r="C28" s="33" t="s">
        <v>10</v>
      </c>
      <c r="D28" s="33"/>
      <c r="E28" s="34" t="s">
        <v>11</v>
      </c>
      <c r="F28" s="34" t="s">
        <v>6</v>
      </c>
      <c r="G28" s="33" t="s">
        <v>12</v>
      </c>
      <c r="H28" s="35" t="s">
        <v>13</v>
      </c>
      <c r="I28" s="35" t="s">
        <v>6</v>
      </c>
      <c r="J28" s="33"/>
      <c r="K28" s="33" t="s">
        <v>14</v>
      </c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4.15" hidden="false" customHeight="true" outlineLevel="0" collapsed="false">
      <c r="A29" s="16"/>
      <c r="B29" s="36" t="n">
        <v>6</v>
      </c>
      <c r="C29" s="17" t="n">
        <v>1</v>
      </c>
      <c r="D29" s="36"/>
      <c r="E29" s="37" t="str">
        <f aca="false">INDEX(Participants!$H$5:$H$17,Calculs!$B57,1)</f>
        <v/>
      </c>
      <c r="F29" s="38" t="str">
        <f aca="false">IF(INDEX(Participants!$G$5:$G$17,Calculs!$L57,1)="","",INDEX(Participants!$G$5:$G$17,Calculs!$L57,1))</f>
        <v/>
      </c>
      <c r="G29" s="36"/>
      <c r="H29" s="37" t="str">
        <f aca="false">INDEX(Participants!$H$5:$H$17,Calculs!$C57,1)</f>
        <v/>
      </c>
      <c r="I29" s="38" t="str">
        <f aca="false">IF(INDEX(Participants!$G$5:$G$17,Calculs!$M57,1)="","",INDEX(Participants!$G$5:$G$17,Calculs!$M57,1))</f>
        <v/>
      </c>
      <c r="J29" s="36"/>
      <c r="K29" s="39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4.15" hidden="false" customHeight="true" outlineLevel="0" collapsed="false">
      <c r="A30" s="16"/>
      <c r="B30" s="41"/>
      <c r="C30" s="17" t="n">
        <v>2</v>
      </c>
      <c r="D30" s="41"/>
      <c r="E30" s="37" t="str">
        <f aca="false">INDEX(Participants!$H$5:$H$17,Calculs!$B58,1)</f>
        <v/>
      </c>
      <c r="F30" s="38" t="str">
        <f aca="false">IF(INDEX(Participants!$G$5:$G$17,Calculs!$L58,1)="","",INDEX(Participants!$G$5:$G$17,Calculs!$L58,1))</f>
        <v/>
      </c>
      <c r="G30" s="41"/>
      <c r="H30" s="37" t="str">
        <f aca="false">INDEX(Participants!$H$5:$H$17,Calculs!$C58,1)</f>
        <v/>
      </c>
      <c r="I30" s="42" t="str">
        <f aca="false">IF(INDEX(Participants!$G$5:$G$17,Calculs!$M58,1)="","",INDEX(Participants!$G$5:$G$17,Calculs!$M58,1))</f>
        <v/>
      </c>
      <c r="J30" s="41"/>
      <c r="K30" s="39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4.15" hidden="false" customHeight="true" outlineLevel="0" collapsed="false">
      <c r="A31" s="16"/>
      <c r="B31" s="41"/>
      <c r="C31" s="17" t="n">
        <v>3</v>
      </c>
      <c r="D31" s="41"/>
      <c r="E31" s="37" t="str">
        <f aca="false">INDEX(Participants!$H$5:$H$17,Calculs!$B59,1)</f>
        <v/>
      </c>
      <c r="F31" s="42" t="str">
        <f aca="false">IF(INDEX(Participants!$G$5:$G$17,Calculs!$L59,1)="","",INDEX(Participants!$G$5:$G$17,Calculs!$L59,1))</f>
        <v/>
      </c>
      <c r="G31" s="41"/>
      <c r="H31" s="37" t="str">
        <f aca="false">INDEX(Participants!$H$5:$H$17,Calculs!$C59,1)</f>
        <v/>
      </c>
      <c r="I31" s="38" t="str">
        <f aca="false">IF(INDEX(Participants!$G$5:$G$17,Calculs!$M59,1)="","",INDEX(Participants!$G$5:$G$17,Calculs!$M59,1))</f>
        <v/>
      </c>
      <c r="J31" s="41"/>
      <c r="K31" s="39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4.15" hidden="false" customHeight="true" outlineLevel="0" collapsed="false">
      <c r="A32" s="16"/>
      <c r="B32" s="41"/>
      <c r="C32" s="17" t="n">
        <v>4</v>
      </c>
      <c r="D32" s="41"/>
      <c r="E32" s="37" t="str">
        <f aca="false">INDEX(Participants!$H$5:$H$17,Calculs!$B60,1)</f>
        <v/>
      </c>
      <c r="F32" s="42" t="str">
        <f aca="false">IF(INDEX(Participants!$G$5:$G$17,Calculs!$L60,1)="","",INDEX(Participants!$G$5:$G$17,Calculs!$L60,1))</f>
        <v/>
      </c>
      <c r="G32" s="41"/>
      <c r="H32" s="37" t="str">
        <f aca="false">INDEX(Participants!$H$5:$H$17,Calculs!$C60,1)</f>
        <v/>
      </c>
      <c r="I32" s="38" t="str">
        <f aca="false">IF(INDEX(Participants!$G$5:$G$17,Calculs!$M60,1)="","",INDEX(Participants!$G$5:$G$17,Calculs!$M60,1))</f>
        <v/>
      </c>
      <c r="J32" s="41"/>
      <c r="K32" s="39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4.15" hidden="false" customHeight="true" outlineLevel="0" collapsed="false">
      <c r="A33" s="16"/>
      <c r="B33" s="33" t="s">
        <v>9</v>
      </c>
      <c r="C33" s="33" t="s">
        <v>10</v>
      </c>
      <c r="D33" s="33"/>
      <c r="E33" s="34" t="s">
        <v>11</v>
      </c>
      <c r="F33" s="34" t="s">
        <v>6</v>
      </c>
      <c r="G33" s="33" t="s">
        <v>12</v>
      </c>
      <c r="H33" s="35" t="s">
        <v>13</v>
      </c>
      <c r="I33" s="35" t="s">
        <v>6</v>
      </c>
      <c r="J33" s="33"/>
      <c r="K33" s="33" t="s">
        <v>14</v>
      </c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4.15" hidden="false" customHeight="true" outlineLevel="0" collapsed="false">
      <c r="A34" s="16"/>
      <c r="B34" s="36" t="n">
        <v>7</v>
      </c>
      <c r="C34" s="17" t="n">
        <v>1</v>
      </c>
      <c r="D34" s="36"/>
      <c r="E34" s="37" t="str">
        <f aca="false">INDEX(Participants!$H$5:$H$17,Calculs!$B62,1)</f>
        <v/>
      </c>
      <c r="F34" s="38" t="str">
        <f aca="false">IF(INDEX(Participants!$G$5:$G$17,Calculs!$L62,1)="","",INDEX(Participants!$G$5:$G$17,Calculs!$L62,1))</f>
        <v/>
      </c>
      <c r="G34" s="36"/>
      <c r="H34" s="37" t="str">
        <f aca="false">INDEX(Participants!$H$5:$H$17,Calculs!$C62,1)</f>
        <v/>
      </c>
      <c r="I34" s="38" t="str">
        <f aca="false">IF(INDEX(Participants!$G$5:$G$17,Calculs!$M62,1)="","",INDEX(Participants!$G$5:$G$17,Calculs!$M62,1))</f>
        <v/>
      </c>
      <c r="J34" s="36"/>
      <c r="K34" s="39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4.15" hidden="false" customHeight="true" outlineLevel="0" collapsed="false">
      <c r="A35" s="16"/>
      <c r="B35" s="41"/>
      <c r="C35" s="17" t="n">
        <v>2</v>
      </c>
      <c r="D35" s="41"/>
      <c r="E35" s="37" t="str">
        <f aca="false">INDEX(Participants!$H$5:$H$17,Calculs!$B63,1)</f>
        <v/>
      </c>
      <c r="F35" s="42" t="str">
        <f aca="false">IF(INDEX(Participants!$G$5:$G$17,Calculs!$L63,1)="","",INDEX(Participants!$G$5:$G$17,Calculs!$L63,1))</f>
        <v/>
      </c>
      <c r="G35" s="41"/>
      <c r="H35" s="37" t="str">
        <f aca="false">INDEX(Participants!$H$5:$H$17,Calculs!$C63,1)</f>
        <v/>
      </c>
      <c r="I35" s="38" t="str">
        <f aca="false">IF(INDEX(Participants!$G$5:$G$17,Calculs!$M63,1)="","",INDEX(Participants!$G$5:$G$17,Calculs!$M63,1))</f>
        <v/>
      </c>
      <c r="J35" s="41"/>
      <c r="K35" s="39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4.15" hidden="false" customHeight="true" outlineLevel="0" collapsed="fals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4.15" hidden="false" customHeight="true" outlineLevel="0" collapsed="false">
      <c r="A37" s="16"/>
      <c r="B37" s="16"/>
      <c r="C37" s="16"/>
      <c r="D37" s="16"/>
      <c r="E37" s="16"/>
      <c r="F37" s="16"/>
      <c r="G37" s="43" t="n">
        <v>1</v>
      </c>
      <c r="H37" s="16"/>
      <c r="I37" s="16"/>
      <c r="J37" s="16"/>
      <c r="K37" s="16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4">
    <dataValidation allowBlank="false" operator="equal" showDropDown="false" showErrorMessage="true" showInputMessage="false" sqref="K4 K9 K14 K19 K24 K29 K34" type="list">
      <formula1>",B,J"</formula1>
      <formula2>0</formula2>
    </dataValidation>
    <dataValidation allowBlank="false" operator="equal" showDropDown="false" showErrorMessage="true" showInputMessage="false" sqref="K5 K10 K15 K20 K25 K30 K35" type="list">
      <formula1>",B,J"</formula1>
      <formula2>0</formula2>
    </dataValidation>
    <dataValidation allowBlank="false" operator="equal" showDropDown="false" showErrorMessage="true" showInputMessage="false" sqref="K6 K11 K16 K21 K26 K31" type="list">
      <formula1>",B,J"</formula1>
      <formula2>0</formula2>
    </dataValidation>
    <dataValidation allowBlank="false" operator="equal" showDropDown="false" showErrorMessage="true" showInputMessage="false" sqref="K7 K12 K17 K22 K27 K32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1048576"/>
  <sheetViews>
    <sheetView showFormulas="false" showGridLines="false" showRowColHeaders="true" showZeros="true" rightToLeft="false" tabSelected="false" showOutlineSymbols="true" defaultGridColor="true" view="normal" topLeftCell="B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1.4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1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19"/>
    <col collapsed="false" customWidth="true" hidden="false" outlineLevel="0" max="10" min="10" style="1" width="1.09"/>
    <col collapsed="false" customWidth="true" hidden="false" outlineLevel="0" max="11" min="11" style="1" width="5.9"/>
    <col collapsed="false" customWidth="true" hidden="false" outlineLevel="0" max="1025" min="12" style="1" width="12.29"/>
  </cols>
  <sheetData>
    <row r="1" s="2" customFormat="true" ht="82.25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16" customFormat="true" ht="14.15" hidden="false" customHeight="true" outlineLevel="0" collapsed="false"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</row>
    <row r="3" s="2" customFormat="true" ht="14.15" hidden="false" customHeight="true" outlineLevel="0" collapsed="false"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4.15" hidden="false" customHeight="true" outlineLevel="0" collapsed="false">
      <c r="B4" s="36" t="n">
        <v>8</v>
      </c>
      <c r="C4" s="17" t="n">
        <v>1</v>
      </c>
      <c r="D4" s="36"/>
      <c r="E4" s="37" t="str">
        <f aca="false">INDEX(Participants!$H$5:$H$17,Calculs!$B65,1)</f>
        <v/>
      </c>
      <c r="F4" s="38" t="str">
        <f aca="false">IF(INDEX(Participants!$G$5:$G$17,Calculs!$L65,1)="","",INDEX(Participants!$G$5:$G$17,Calculs!$L65,1))</f>
        <v/>
      </c>
      <c r="G4" s="36"/>
      <c r="H4" s="37" t="str">
        <f aca="false">INDEX(Participants!$H$5:$H$17,Calculs!$C65,1)</f>
        <v/>
      </c>
      <c r="I4" s="38" t="str">
        <f aca="false">IF(INDEX(Participants!$G$5:$G$17,Calculs!$M65,1)="","",INDEX(Participants!$G$5:$G$17,Calculs!$M65,1))</f>
        <v/>
      </c>
      <c r="J4" s="36"/>
      <c r="K4" s="39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4.15" hidden="false" customHeight="true" outlineLevel="0" collapsed="false">
      <c r="B5" s="40"/>
      <c r="C5" s="17" t="n">
        <v>2</v>
      </c>
      <c r="D5" s="40"/>
      <c r="E5" s="37" t="str">
        <f aca="false">INDEX(Participants!$H$5:$H$17,Calculs!$B66,1)</f>
        <v/>
      </c>
      <c r="F5" s="38" t="str">
        <f aca="false">IF(INDEX(Participants!$G$5:$G$17,Calculs!$L66,1)="","",INDEX(Participants!$G$5:$G$17,Calculs!$L66,1))</f>
        <v/>
      </c>
      <c r="G5" s="40"/>
      <c r="H5" s="37" t="str">
        <f aca="false">INDEX(Participants!$H$5:$H$17,Calculs!$C66,1)</f>
        <v/>
      </c>
      <c r="I5" s="38" t="str">
        <f aca="false">IF(INDEX(Participants!$G$5:$G$17,Calculs!$M66,1)="","",INDEX(Participants!$G$5:$G$17,Calculs!$M66,1))</f>
        <v/>
      </c>
      <c r="J5" s="40"/>
      <c r="K5" s="39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4.15" hidden="false" customHeight="true" outlineLevel="0" collapsed="false">
      <c r="B6" s="40"/>
      <c r="C6" s="17" t="n">
        <v>3</v>
      </c>
      <c r="D6" s="40"/>
      <c r="E6" s="37" t="str">
        <f aca="false">INDEX(Participants!$H$5:$H$17,Calculs!$B67,1)</f>
        <v/>
      </c>
      <c r="F6" s="38" t="str">
        <f aca="false">IF(INDEX(Participants!$G$5:$G$17,Calculs!$L67,1)="","",INDEX(Participants!$G$5:$G$17,Calculs!$L67,1))</f>
        <v/>
      </c>
      <c r="G6" s="40"/>
      <c r="H6" s="37" t="str">
        <f aca="false">INDEX(Participants!$H$5:$H$17,Calculs!$C67,1)</f>
        <v/>
      </c>
      <c r="I6" s="38" t="str">
        <f aca="false">IF(INDEX(Participants!$G$5:$G$17,Calculs!$M67,1)="","",INDEX(Participants!$G$5:$G$17,Calculs!$M67,1))</f>
        <v/>
      </c>
      <c r="J6" s="40"/>
      <c r="K6" s="39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4.15" hidden="false" customHeight="true" outlineLevel="0" collapsed="false">
      <c r="B7" s="41"/>
      <c r="C7" s="17" t="n">
        <v>4</v>
      </c>
      <c r="D7" s="41"/>
      <c r="E7" s="37" t="str">
        <f aca="false">INDEX(Participants!$H$5:$H$17,Calculs!$B68,1)</f>
        <v/>
      </c>
      <c r="F7" s="42" t="str">
        <f aca="false">IF(INDEX(Participants!$G$5:$G$17,Calculs!$L68,1)="","",INDEX(Participants!$G$5:$G$17,Calculs!$L68,1))</f>
        <v/>
      </c>
      <c r="G7" s="41"/>
      <c r="H7" s="37" t="str">
        <f aca="false">INDEX(Participants!$H$5:$H$17,Calculs!$C68,1)</f>
        <v/>
      </c>
      <c r="I7" s="38" t="str">
        <f aca="false">IF(INDEX(Participants!$G$5:$G$17,Calculs!$M68,1)="","",INDEX(Participants!$G$5:$G$17,Calculs!$M68,1))</f>
        <v/>
      </c>
      <c r="J7" s="41"/>
      <c r="K7" s="39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4.15" hidden="false" customHeight="true" outlineLevel="0" collapsed="false"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4.15" hidden="false" customHeight="true" outlineLevel="0" collapsed="false">
      <c r="B9" s="36" t="n">
        <v>9</v>
      </c>
      <c r="C9" s="17" t="n">
        <v>1</v>
      </c>
      <c r="D9" s="36"/>
      <c r="E9" s="37" t="str">
        <f aca="false">INDEX(Participants!$H$5:$H$17,Calculs!$B70,1)</f>
        <v/>
      </c>
      <c r="F9" s="38" t="str">
        <f aca="false">IF(INDEX(Participants!$G$5:$G$17,Calculs!$L70,1)="","",INDEX(Participants!$G$5:$G$17,Calculs!$L70,1))</f>
        <v/>
      </c>
      <c r="G9" s="36"/>
      <c r="H9" s="37" t="str">
        <f aca="false">INDEX(Participants!$H$5:$H$17,Calculs!$C70,1)</f>
        <v/>
      </c>
      <c r="I9" s="38" t="str">
        <f aca="false">IF(INDEX(Participants!$G$5:$G$17,Calculs!$M70,1)="","",INDEX(Participants!$G$5:$G$17,Calculs!$M70,1))</f>
        <v/>
      </c>
      <c r="J9" s="36"/>
      <c r="K9" s="39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4.15" hidden="false" customHeight="true" outlineLevel="0" collapsed="false">
      <c r="B10" s="40"/>
      <c r="C10" s="17" t="n">
        <v>2</v>
      </c>
      <c r="D10" s="40"/>
      <c r="E10" s="37" t="str">
        <f aca="false">INDEX(Participants!$H$5:$H$17,Calculs!$B71,1)</f>
        <v/>
      </c>
      <c r="F10" s="38" t="str">
        <f aca="false">IF(INDEX(Participants!$G$5:$G$17,Calculs!$L71,1)="","",INDEX(Participants!$G$5:$G$17,Calculs!$L71,1))</f>
        <v/>
      </c>
      <c r="G10" s="40"/>
      <c r="H10" s="37" t="str">
        <f aca="false">INDEX(Participants!$H$5:$H$17,Calculs!$C71,1)</f>
        <v/>
      </c>
      <c r="I10" s="38" t="str">
        <f aca="false">IF(INDEX(Participants!$G$5:$G$17,Calculs!$M71,1)="","",INDEX(Participants!$G$5:$G$17,Calculs!$M71,1))</f>
        <v/>
      </c>
      <c r="J10" s="40"/>
      <c r="K10" s="39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4.15" hidden="false" customHeight="true" outlineLevel="0" collapsed="false">
      <c r="B11" s="40"/>
      <c r="C11" s="17" t="n">
        <v>3</v>
      </c>
      <c r="D11" s="40"/>
      <c r="E11" s="37" t="str">
        <f aca="false">INDEX(Participants!$H$5:$H$17,Calculs!$B72,1)</f>
        <v/>
      </c>
      <c r="F11" s="38" t="str">
        <f aca="false">IF(INDEX(Participants!$G$5:$G$17,Calculs!$L72,1)="","",INDEX(Participants!$G$5:$G$17,Calculs!$L72,1))</f>
        <v/>
      </c>
      <c r="G11" s="40"/>
      <c r="H11" s="37" t="str">
        <f aca="false">INDEX(Participants!$H$5:$H$17,Calculs!$C72,1)</f>
        <v/>
      </c>
      <c r="I11" s="38" t="str">
        <f aca="false">IF(INDEX(Participants!$G$5:$G$17,Calculs!$M72,1)="","",INDEX(Participants!$G$5:$G$17,Calculs!$M72,1))</f>
        <v/>
      </c>
      <c r="J11" s="40"/>
      <c r="K11" s="39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4.15" hidden="false" customHeight="true" outlineLevel="0" collapsed="false">
      <c r="B12" s="41"/>
      <c r="C12" s="17" t="n">
        <v>4</v>
      </c>
      <c r="D12" s="41"/>
      <c r="E12" s="37" t="str">
        <f aca="false">INDEX(Participants!$H$5:$H$17,Calculs!$B73,1)</f>
        <v/>
      </c>
      <c r="F12" s="38" t="str">
        <f aca="false">IF(INDEX(Participants!$G$5:$G$17,Calculs!$L73,1)="","",INDEX(Participants!$G$5:$G$17,Calculs!$L73,1))</f>
        <v/>
      </c>
      <c r="G12" s="41"/>
      <c r="H12" s="37" t="str">
        <f aca="false">INDEX(Participants!$H$5:$H$17,Calculs!$C73,1)</f>
        <v/>
      </c>
      <c r="I12" s="38" t="str">
        <f aca="false">IF(INDEX(Participants!$G$5:$G$17,Calculs!$M73,1)="","",INDEX(Participants!$G$5:$G$17,Calculs!$M73,1))</f>
        <v/>
      </c>
      <c r="J12" s="41"/>
      <c r="K12" s="39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4.15" hidden="false" customHeight="true" outlineLevel="0" collapsed="false"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4.15" hidden="false" customHeight="true" outlineLevel="0" collapsed="false">
      <c r="B14" s="36" t="n">
        <v>10</v>
      </c>
      <c r="C14" s="17" t="n">
        <v>1</v>
      </c>
      <c r="D14" s="36"/>
      <c r="E14" s="37" t="str">
        <f aca="false">INDEX(Participants!$H$5:$H$17,Calculs!$B75,1)</f>
        <v/>
      </c>
      <c r="F14" s="38" t="str">
        <f aca="false">IF(INDEX(Participants!$G$5:$G$17,Calculs!$L75,1)="","",INDEX(Participants!$G$5:$G$17,Calculs!$L75,1))</f>
        <v/>
      </c>
      <c r="G14" s="36"/>
      <c r="H14" s="37" t="str">
        <f aca="false">INDEX(Participants!$H$5:$H$17,Calculs!$C75,1)</f>
        <v/>
      </c>
      <c r="I14" s="38" t="str">
        <f aca="false">IF(INDEX(Participants!$G$5:$G$17,Calculs!$M75,1)="","",INDEX(Participants!$G$5:$G$17,Calculs!$M75,1))</f>
        <v/>
      </c>
      <c r="J14" s="36"/>
      <c r="K14" s="39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4.15" hidden="false" customHeight="true" outlineLevel="0" collapsed="false">
      <c r="B15" s="40"/>
      <c r="C15" s="17" t="n">
        <v>2</v>
      </c>
      <c r="D15" s="40"/>
      <c r="E15" s="37" t="str">
        <f aca="false">INDEX(Participants!$H$5:$H$17,Calculs!$B76,1)</f>
        <v/>
      </c>
      <c r="F15" s="38" t="str">
        <f aca="false">IF(INDEX(Participants!$G$5:$G$17,Calculs!$L76,1)="","",INDEX(Participants!$G$5:$G$17,Calculs!$L76,1))</f>
        <v/>
      </c>
      <c r="G15" s="40"/>
      <c r="H15" s="37" t="str">
        <f aca="false">INDEX(Participants!$H$5:$H$17,Calculs!$C76,1)</f>
        <v/>
      </c>
      <c r="I15" s="42" t="str">
        <f aca="false">IF(INDEX(Participants!$G$5:$G$17,Calculs!$M76,1)="","",INDEX(Participants!$G$5:$G$17,Calculs!$M76,1))</f>
        <v/>
      </c>
      <c r="J15" s="40"/>
      <c r="K15" s="39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4.15" hidden="false" customHeight="true" outlineLevel="0" collapsed="false">
      <c r="B16" s="40"/>
      <c r="C16" s="17" t="n">
        <v>3</v>
      </c>
      <c r="D16" s="40"/>
      <c r="E16" s="37" t="str">
        <f aca="false">INDEX(Participants!$H$5:$H$17,Calculs!$B77,1)</f>
        <v/>
      </c>
      <c r="F16" s="38" t="str">
        <f aca="false">IF(INDEX(Participants!$G$5:$G$17,Calculs!$L77,1)="","",INDEX(Participants!$G$5:$G$17,Calculs!$L77,1))</f>
        <v/>
      </c>
      <c r="G16" s="40"/>
      <c r="H16" s="37" t="str">
        <f aca="false">INDEX(Participants!$H$5:$H$17,Calculs!$C77,1)</f>
        <v/>
      </c>
      <c r="I16" s="42" t="str">
        <f aca="false">IF(INDEX(Participants!$G$5:$G$17,Calculs!$M77,1)="","",INDEX(Participants!$G$5:$G$17,Calculs!$M77,1))</f>
        <v/>
      </c>
      <c r="J16" s="40"/>
      <c r="K16" s="39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4.15" hidden="false" customHeight="true" outlineLevel="0" collapsed="false">
      <c r="B17" s="41"/>
      <c r="C17" s="17" t="n">
        <v>4</v>
      </c>
      <c r="D17" s="41"/>
      <c r="E17" s="37" t="str">
        <f aca="false">INDEX(Participants!$H$5:$H$17,Calculs!$B78,1)</f>
        <v/>
      </c>
      <c r="F17" s="38" t="str">
        <f aca="false">IF(INDEX(Participants!$G$5:$G$17,Calculs!$L78,1)="","",INDEX(Participants!$G$5:$G$17,Calculs!$L78,1))</f>
        <v/>
      </c>
      <c r="G17" s="41"/>
      <c r="H17" s="37" t="str">
        <f aca="false">INDEX(Participants!$H$5:$H$17,Calculs!$C78,1)</f>
        <v/>
      </c>
      <c r="I17" s="38" t="str">
        <f aca="false">IF(INDEX(Participants!$G$5:$G$17,Calculs!$M78,1)="","",INDEX(Participants!$G$5:$G$17,Calculs!$M78,1))</f>
        <v/>
      </c>
      <c r="J17" s="41"/>
      <c r="K17" s="39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4.15" hidden="false" customHeight="true" outlineLevel="0" collapsed="false"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4.15" hidden="false" customHeight="true" outlineLevel="0" collapsed="false">
      <c r="B19" s="36" t="n">
        <v>11</v>
      </c>
      <c r="C19" s="17" t="n">
        <v>1</v>
      </c>
      <c r="D19" s="36"/>
      <c r="E19" s="37" t="str">
        <f aca="false">INDEX(Participants!$H$5:$H$17,Calculs!$B80,1)</f>
        <v/>
      </c>
      <c r="F19" s="38" t="str">
        <f aca="false">IF(INDEX(Participants!$G$5:$G$17,Calculs!$L80,1)="","",INDEX(Participants!$G$5:$G$17,Calculs!$L80,1))</f>
        <v/>
      </c>
      <c r="G19" s="36"/>
      <c r="H19" s="37" t="str">
        <f aca="false">INDEX(Participants!$H$5:$H$17,Calculs!$C80,1)</f>
        <v/>
      </c>
      <c r="I19" s="38" t="str">
        <f aca="false">IF(INDEX(Participants!$G$5:$G$17,Calculs!$M80,1)="","",INDEX(Participants!$G$5:$G$17,Calculs!$M80,1))</f>
        <v/>
      </c>
      <c r="J19" s="36"/>
      <c r="K19" s="39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4.15" hidden="false" customHeight="true" outlineLevel="0" collapsed="false">
      <c r="B20" s="40"/>
      <c r="C20" s="17" t="n">
        <v>2</v>
      </c>
      <c r="D20" s="40"/>
      <c r="E20" s="37" t="str">
        <f aca="false">INDEX(Participants!$H$5:$H$17,Calculs!$B81,1)</f>
        <v/>
      </c>
      <c r="F20" s="38" t="str">
        <f aca="false">IF(INDEX(Participants!$G$5:$G$17,Calculs!$L81,1)="","",INDEX(Participants!$G$5:$G$17,Calculs!$L81,1))</f>
        <v/>
      </c>
      <c r="G20" s="40"/>
      <c r="H20" s="37" t="str">
        <f aca="false">INDEX(Participants!$H$5:$H$17,Calculs!$C81,1)</f>
        <v/>
      </c>
      <c r="I20" s="42" t="str">
        <f aca="false">IF(INDEX(Participants!$G$5:$G$17,Calculs!$M81,1)="","",INDEX(Participants!$G$5:$G$17,Calculs!$M81,1))</f>
        <v/>
      </c>
      <c r="J20" s="40"/>
      <c r="K20" s="39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4.15" hidden="false" customHeight="true" outlineLevel="0" collapsed="false">
      <c r="B21" s="45"/>
      <c r="C21" s="17" t="n">
        <v>3</v>
      </c>
      <c r="D21" s="45"/>
      <c r="E21" s="37" t="str">
        <f aca="false">INDEX(Participants!$H$5:$H$17,Calculs!$B82,1)</f>
        <v/>
      </c>
      <c r="F21" s="38" t="str">
        <f aca="false">IF(INDEX(Participants!$G$5:$G$17,Calculs!$L82,1)="","",INDEX(Participants!$G$5:$G$17,Calculs!$L82,1))</f>
        <v/>
      </c>
      <c r="G21" s="45"/>
      <c r="H21" s="37" t="str">
        <f aca="false">INDEX(Participants!$H$5:$H$17,Calculs!$C82,1)</f>
        <v/>
      </c>
      <c r="I21" s="42" t="str">
        <f aca="false">IF(INDEX(Participants!$G$5:$G$17,Calculs!$M82,1)="","",INDEX(Participants!$G$5:$G$17,Calculs!$M82,1))</f>
        <v/>
      </c>
      <c r="J21" s="45"/>
      <c r="K21" s="39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4.15" hidden="false" customHeight="true" outlineLevel="0" collapsed="false">
      <c r="B22" s="46"/>
      <c r="C22" s="17" t="n">
        <v>4</v>
      </c>
      <c r="D22" s="46"/>
      <c r="E22" s="37" t="str">
        <f aca="false">INDEX(Participants!$H$5:$H$17,Calculs!$B83,1)</f>
        <v/>
      </c>
      <c r="F22" s="38" t="str">
        <f aca="false">IF(INDEX(Participants!$G$5:$G$17,Calculs!$L83,1)="","",INDEX(Participants!$G$5:$G$17,Calculs!$L83,1))</f>
        <v/>
      </c>
      <c r="G22" s="46"/>
      <c r="H22" s="37" t="str">
        <f aca="false">INDEX(Participants!$H$5:$H$17,Calculs!$C83,1)</f>
        <v/>
      </c>
      <c r="I22" s="42" t="str">
        <f aca="false">IF(INDEX(Participants!$G$5:$G$17,Calculs!$M83,1)="","",INDEX(Participants!$G$5:$G$17,Calculs!$M83,1))</f>
        <v/>
      </c>
      <c r="J22" s="46"/>
      <c r="K22" s="39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4.15" hidden="false" customHeight="true" outlineLevel="0" collapsed="false">
      <c r="B23" s="33" t="s">
        <v>9</v>
      </c>
      <c r="C23" s="33" t="s">
        <v>10</v>
      </c>
      <c r="D23" s="33"/>
      <c r="E23" s="34" t="s">
        <v>11</v>
      </c>
      <c r="F23" s="34" t="s">
        <v>6</v>
      </c>
      <c r="G23" s="33" t="s">
        <v>12</v>
      </c>
      <c r="H23" s="35" t="s">
        <v>13</v>
      </c>
      <c r="I23" s="35" t="s">
        <v>6</v>
      </c>
      <c r="J23" s="33"/>
      <c r="K23" s="33" t="s">
        <v>14</v>
      </c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4.15" hidden="false" customHeight="true" outlineLevel="0" collapsed="false">
      <c r="B24" s="36" t="n">
        <v>12</v>
      </c>
      <c r="C24" s="17" t="n">
        <v>1</v>
      </c>
      <c r="D24" s="36"/>
      <c r="E24" s="37" t="str">
        <f aca="false">INDEX(Participants!$H$5:$H$17,Calculs!$B85,1)</f>
        <v/>
      </c>
      <c r="F24" s="38" t="str">
        <f aca="false">IF(INDEX(Participants!$G$5:$G$17,Calculs!$L85,1)="","",INDEX(Participants!$G$5:$G$17,Calculs!$L85,1))</f>
        <v/>
      </c>
      <c r="G24" s="36"/>
      <c r="H24" s="37" t="str">
        <f aca="false">INDEX(Participants!$H$5:$H$17,Calculs!$C85,1)</f>
        <v/>
      </c>
      <c r="I24" s="38" t="str">
        <f aca="false">IF(INDEX(Participants!$G$5:$G$17,Calculs!$M85,1)="","",INDEX(Participants!$G$5:$G$17,Calculs!$M85,1))</f>
        <v/>
      </c>
      <c r="J24" s="36"/>
      <c r="K24" s="39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4.15" hidden="false" customHeight="true" outlineLevel="0" collapsed="false">
      <c r="B25" s="40"/>
      <c r="C25" s="17" t="n">
        <v>2</v>
      </c>
      <c r="D25" s="40"/>
      <c r="E25" s="37" t="str">
        <f aca="false">INDEX(Participants!$H$5:$H$17,Calculs!$B86,1)</f>
        <v/>
      </c>
      <c r="F25" s="38" t="str">
        <f aca="false">IF(INDEX(Participants!$G$5:$G$17,Calculs!$L86,1)="","",INDEX(Participants!$G$5:$G$17,Calculs!$L86,1))</f>
        <v/>
      </c>
      <c r="G25" s="40"/>
      <c r="H25" s="37" t="str">
        <f aca="false">INDEX(Participants!$H$5:$H$17,Calculs!$C86,1)</f>
        <v/>
      </c>
      <c r="I25" s="38" t="str">
        <f aca="false">IF(INDEX(Participants!$G$5:$G$17,Calculs!$M86,1)="","",INDEX(Participants!$G$5:$G$17,Calculs!$M86,1))</f>
        <v/>
      </c>
      <c r="J25" s="40"/>
      <c r="K25" s="39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4.15" hidden="false" customHeight="true" outlineLevel="0" collapsed="false">
      <c r="B26" s="45"/>
      <c r="C26" s="17" t="n">
        <v>3</v>
      </c>
      <c r="D26" s="45"/>
      <c r="E26" s="37" t="str">
        <f aca="false">INDEX(Participants!$H$5:$H$17,Calculs!$B87,1)</f>
        <v/>
      </c>
      <c r="F26" s="38" t="str">
        <f aca="false">IF(INDEX(Participants!$G$5:$G$17,Calculs!$L87,1)="","",INDEX(Participants!$G$5:$G$17,Calculs!$L87,1))</f>
        <v/>
      </c>
      <c r="G26" s="45"/>
      <c r="H26" s="37" t="str">
        <f aca="false">INDEX(Participants!$H$5:$H$17,Calculs!$C87,1)</f>
        <v/>
      </c>
      <c r="I26" s="38" t="str">
        <f aca="false">IF(INDEX(Participants!$G$5:$G$17,Calculs!$M87,1)="","",INDEX(Participants!$G$5:$G$17,Calculs!$M87,1))</f>
        <v/>
      </c>
      <c r="J26" s="45"/>
      <c r="K26" s="39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4.15" hidden="false" customHeight="true" outlineLevel="0" collapsed="false">
      <c r="B27" s="46"/>
      <c r="C27" s="17" t="n">
        <v>4</v>
      </c>
      <c r="D27" s="46"/>
      <c r="E27" s="37" t="str">
        <f aca="false">INDEX(Participants!$H$5:$H$17,Calculs!$B88,1)</f>
        <v/>
      </c>
      <c r="F27" s="38" t="str">
        <f aca="false">IF(INDEX(Participants!$G$5:$G$17,Calculs!$L88,1)="","",INDEX(Participants!$G$5:$G$17,Calculs!$L88,1))</f>
        <v/>
      </c>
      <c r="G27" s="46"/>
      <c r="H27" s="37" t="str">
        <f aca="false">INDEX(Participants!$H$5:$H$17,Calculs!$C88,1)</f>
        <v/>
      </c>
      <c r="I27" s="38" t="str">
        <f aca="false">IF(INDEX(Participants!$G$5:$G$17,Calculs!$M88,1)="","",INDEX(Participants!$G$5:$G$17,Calculs!$M88,1))</f>
        <v/>
      </c>
      <c r="J27" s="46"/>
      <c r="K27" s="39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4.15" hidden="false" customHeight="true" outlineLevel="0" collapsed="false">
      <c r="B28" s="33" t="s">
        <v>9</v>
      </c>
      <c r="C28" s="33" t="s">
        <v>10</v>
      </c>
      <c r="D28" s="33"/>
      <c r="E28" s="34" t="s">
        <v>11</v>
      </c>
      <c r="F28" s="34" t="s">
        <v>6</v>
      </c>
      <c r="G28" s="33" t="s">
        <v>12</v>
      </c>
      <c r="H28" s="35" t="s">
        <v>13</v>
      </c>
      <c r="I28" s="35" t="s">
        <v>6</v>
      </c>
      <c r="J28" s="33"/>
      <c r="K28" s="33" t="s">
        <v>14</v>
      </c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4.15" hidden="false" customHeight="true" outlineLevel="0" collapsed="false">
      <c r="B29" s="36" t="n">
        <v>13</v>
      </c>
      <c r="C29" s="17" t="n">
        <v>1</v>
      </c>
      <c r="D29" s="47"/>
      <c r="E29" s="37" t="str">
        <f aca="false">INDEX(Participants!$H$5:$H$17,Calculs!$B90,1)</f>
        <v/>
      </c>
      <c r="F29" s="38" t="str">
        <f aca="false">IF(INDEX(Participants!$G$5:$G$17,Calculs!$L90,1)="","",INDEX(Participants!$G$5:$G$17,Calculs!$L90,1))</f>
        <v/>
      </c>
      <c r="G29" s="47"/>
      <c r="H29" s="37" t="str">
        <f aca="false">INDEX(Participants!$H$5:$H$17,Calculs!$C90,1)</f>
        <v/>
      </c>
      <c r="I29" s="38" t="str">
        <f aca="false">IF(INDEX(Participants!$G$5:$G$17,Calculs!$M90,1)="","",INDEX(Participants!$G$5:$G$17,Calculs!$M90,1))</f>
        <v/>
      </c>
      <c r="J29" s="47"/>
      <c r="K29" s="39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4.15" hidden="false" customHeight="true" outlineLevel="0" collapsed="false">
      <c r="B30" s="40"/>
      <c r="C30" s="17" t="n">
        <v>2</v>
      </c>
      <c r="D30" s="48"/>
      <c r="E30" s="37" t="str">
        <f aca="false">INDEX(Participants!$H$5:$H$17,Calculs!$B91,1)</f>
        <v/>
      </c>
      <c r="F30" s="38" t="str">
        <f aca="false">IF(INDEX(Participants!$G$5:$G$17,Calculs!$L91,1)="","",INDEX(Participants!$G$5:$G$17,Calculs!$L91,1))</f>
        <v/>
      </c>
      <c r="G30" s="48"/>
      <c r="H30" s="37" t="str">
        <f aca="false">INDEX(Participants!$H$5:$H$17,Calculs!$C91,1)</f>
        <v/>
      </c>
      <c r="I30" s="38" t="str">
        <f aca="false">IF(INDEX(Participants!$G$5:$G$17,Calculs!$M91,1)="","",INDEX(Participants!$G$5:$G$17,Calculs!$M91,1))</f>
        <v/>
      </c>
      <c r="J30" s="48"/>
      <c r="K30" s="39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4.15" hidden="false" customHeight="true" outlineLevel="0" collapsed="false">
      <c r="B31" s="45"/>
      <c r="C31" s="17" t="n">
        <v>3</v>
      </c>
      <c r="D31" s="48"/>
      <c r="E31" s="37" t="str">
        <f aca="false">INDEX(Participants!$H$5:$H$17,Calculs!$B92,1)</f>
        <v/>
      </c>
      <c r="F31" s="38" t="str">
        <f aca="false">IF(INDEX(Participants!$G$5:$G$17,Calculs!$L92,1)="","",INDEX(Participants!$G$5:$G$17,Calculs!$L92,1))</f>
        <v/>
      </c>
      <c r="G31" s="48"/>
      <c r="H31" s="37" t="str">
        <f aca="false">INDEX(Participants!$H$5:$H$17,Calculs!$C92,1)</f>
        <v/>
      </c>
      <c r="I31" s="38" t="str">
        <f aca="false">IF(INDEX(Participants!$G$5:$G$17,Calculs!$M92,1)="","",INDEX(Participants!$G$5:$G$17,Calculs!$M92,1))</f>
        <v/>
      </c>
      <c r="J31" s="48"/>
      <c r="K31" s="39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4.15" hidden="false" customHeight="true" outlineLevel="0" collapsed="false">
      <c r="B32" s="46"/>
      <c r="C32" s="17" t="n">
        <v>4</v>
      </c>
      <c r="D32" s="46"/>
      <c r="E32" s="37" t="str">
        <f aca="false">INDEX(Participants!$H$5:$H$17,Calculs!$B93,1)</f>
        <v/>
      </c>
      <c r="F32" s="38" t="str">
        <f aca="false">IF(INDEX(Participants!$G$5:$G$17,Calculs!$L93,1)="","",INDEX(Participants!$G$5:$G$17,Calculs!$L93,1))</f>
        <v/>
      </c>
      <c r="G32" s="46"/>
      <c r="H32" s="37" t="str">
        <f aca="false">INDEX(Participants!$H$5:$H$17,Calculs!$C93,1)</f>
        <v/>
      </c>
      <c r="I32" s="38" t="str">
        <f aca="false">IF(INDEX(Participants!$G$5:$G$17,Calculs!$M93,1)="","",INDEX(Participants!$G$5:$G$17,Calculs!$M93,1))</f>
        <v/>
      </c>
      <c r="J32" s="46"/>
      <c r="K32" s="39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4.15" hidden="false" customHeight="true" outlineLevel="0" collapsed="false">
      <c r="B33" s="33" t="s">
        <v>9</v>
      </c>
      <c r="C33" s="33" t="s">
        <v>10</v>
      </c>
      <c r="D33" s="33"/>
      <c r="E33" s="34" t="s">
        <v>11</v>
      </c>
      <c r="F33" s="34" t="s">
        <v>6</v>
      </c>
      <c r="G33" s="33" t="s">
        <v>12</v>
      </c>
      <c r="H33" s="35" t="s">
        <v>13</v>
      </c>
      <c r="I33" s="35" t="s">
        <v>6</v>
      </c>
      <c r="J33" s="33"/>
      <c r="K33" s="33" t="s">
        <v>14</v>
      </c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4.15" hidden="false" customHeight="true" outlineLevel="0" collapsed="false">
      <c r="B34" s="36" t="n">
        <v>14</v>
      </c>
      <c r="C34" s="17" t="n">
        <v>1</v>
      </c>
      <c r="D34" s="47"/>
      <c r="E34" s="37" t="str">
        <f aca="false">INDEX(Participants!$H$5:$H$17,Calculs!$B95,1)</f>
        <v/>
      </c>
      <c r="F34" s="38" t="str">
        <f aca="false">IF(INDEX(Participants!$G$5:$G$17,Calculs!$L95,1)="","",INDEX(Participants!$G$5:$G$17,Calculs!$L95,1))</f>
        <v/>
      </c>
      <c r="G34" s="47"/>
      <c r="H34" s="37" t="str">
        <f aca="false">INDEX(Participants!$H$5:$H$17,Calculs!$C95,1)</f>
        <v/>
      </c>
      <c r="I34" s="38" t="str">
        <f aca="false">IF(INDEX(Participants!$G$5:$G$17,Calculs!$M95,1)="","",INDEX(Participants!$G$5:$G$17,Calculs!$M95,1))</f>
        <v/>
      </c>
      <c r="J34" s="47"/>
      <c r="K34" s="39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4.15" hidden="false" customHeight="true" outlineLevel="0" collapsed="false">
      <c r="B35" s="49"/>
      <c r="C35" s="17" t="n">
        <v>2</v>
      </c>
      <c r="D35" s="46"/>
      <c r="E35" s="37" t="str">
        <f aca="false">INDEX(Participants!$H$5:$H$17,Calculs!$B96,1)</f>
        <v/>
      </c>
      <c r="F35" s="42" t="str">
        <f aca="false">IF(INDEX(Participants!$G$5:$G$17,Calculs!$L96,1)="","",INDEX(Participants!$G$5:$G$17,Calculs!$L96,1))</f>
        <v/>
      </c>
      <c r="G35" s="46"/>
      <c r="H35" s="37" t="str">
        <f aca="false">INDEX(Participants!$H$5:$H$17,Calculs!$C96,1)</f>
        <v/>
      </c>
      <c r="I35" s="38" t="str">
        <f aca="false">IF(INDEX(Participants!$G$5:$G$17,Calculs!$M96,1)="","",INDEX(Participants!$G$5:$G$17,Calculs!$M96,1))</f>
        <v/>
      </c>
      <c r="J35" s="46"/>
      <c r="K35" s="39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4.15" hidden="false" customHeight="true" outlineLevel="0" collapsed="false">
      <c r="B36" s="40"/>
      <c r="C36" s="17" t="n">
        <v>3</v>
      </c>
      <c r="D36" s="40"/>
      <c r="E36" s="37" t="str">
        <f aca="false">INDEX(Participants!$H$5:$H$17,Calculs!$B97,1)</f>
        <v/>
      </c>
      <c r="F36" s="42" t="str">
        <f aca="false">IF(INDEX(Participants!$G$5:$G$17,Calculs!$L97,1)="","",INDEX(Participants!$G$5:$G$17,Calculs!$L97,1))</f>
        <v/>
      </c>
      <c r="G36" s="40"/>
      <c r="H36" s="37" t="str">
        <f aca="false">INDEX(Participants!$H$5:$H$17,Calculs!$C97,1)</f>
        <v/>
      </c>
      <c r="I36" s="38" t="str">
        <f aca="false">IF(INDEX(Participants!$G$5:$G$17,Calculs!$M97,1)="","",INDEX(Participants!$G$5:$G$17,Calculs!$M97,1))</f>
        <v/>
      </c>
      <c r="J36" s="40"/>
      <c r="K36" s="39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4.15" hidden="false" customHeight="true" outlineLevel="0" collapsed="false">
      <c r="B37" s="41"/>
      <c r="C37" s="17" t="n">
        <v>4</v>
      </c>
      <c r="D37" s="41"/>
      <c r="E37" s="37" t="str">
        <f aca="false">INDEX(Participants!$H$5:$H$17,Calculs!$B98,1)</f>
        <v/>
      </c>
      <c r="F37" s="38" t="str">
        <f aca="false">IF(INDEX(Participants!$G$5:$G$17,Calculs!$L98,1)="","",INDEX(Participants!$G$5:$G$17,Calculs!$L98,1))</f>
        <v/>
      </c>
      <c r="G37" s="41"/>
      <c r="H37" s="37" t="str">
        <f aca="false">INDEX(Participants!$H$5:$H$17,Calculs!$C98,1)</f>
        <v/>
      </c>
      <c r="I37" s="42" t="str">
        <f aca="false">IF(INDEX(Participants!$G$5:$G$17,Calculs!$M98,1)="","",INDEX(Participants!$G$5:$G$17,Calculs!$M98,1))</f>
        <v/>
      </c>
      <c r="J37" s="41"/>
      <c r="K37" s="39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4.15" hidden="false" customHeight="tru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4.15" hidden="false" customHeight="true" outlineLevel="0" collapsed="false">
      <c r="G39" s="50" t="n">
        <v>2</v>
      </c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4">
    <dataValidation allowBlank="false" operator="equal" showDropDown="false" showErrorMessage="true" showInputMessage="false" sqref="K4 K9 K14 K19 K24 K29 K34" type="list">
      <formula1>",B,J"</formula1>
      <formula2>0</formula2>
    </dataValidation>
    <dataValidation allowBlank="false" operator="equal" showDropDown="false" showErrorMessage="true" showInputMessage="false" sqref="K5 K10 K15 K20 K25 K30 K35" type="list">
      <formula1>",B,J"</formula1>
      <formula2>0</formula2>
    </dataValidation>
    <dataValidation allowBlank="false" operator="equal" showDropDown="false" showErrorMessage="true" showInputMessage="false" sqref="K6 K11 K16 K21 K26 K31 K36" type="list">
      <formula1>",B,J"</formula1>
      <formula2>0</formula2>
    </dataValidation>
    <dataValidation allowBlank="false" operator="equal" showDropDown="false" showErrorMessage="true" showInputMessage="false" sqref="K7 K12 K17 K22 K27 K32 K37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90277777777778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1.4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1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19"/>
    <col collapsed="false" customWidth="true" hidden="false" outlineLevel="0" max="10" min="10" style="1" width="1.09"/>
    <col collapsed="false" customWidth="true" hidden="false" outlineLevel="0" max="11" min="11" style="1" width="5.9"/>
    <col collapsed="false" customWidth="true" hidden="false" outlineLevel="0" max="1025" min="12" style="1" width="12.29"/>
  </cols>
  <sheetData>
    <row r="1" s="2" customFormat="true" ht="82.2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16" customFormat="true" ht="14.15" hidden="false" customHeight="true" outlineLevel="0" collapsed="false">
      <c r="B2" s="32" t="s">
        <v>16</v>
      </c>
      <c r="C2" s="32"/>
      <c r="D2" s="32"/>
      <c r="E2" s="32"/>
      <c r="F2" s="32"/>
      <c r="G2" s="32"/>
      <c r="H2" s="32"/>
      <c r="I2" s="32"/>
      <c r="J2" s="32"/>
      <c r="K2" s="32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</row>
    <row r="3" s="16" customFormat="true" ht="14.15" hidden="false" customHeight="true" outlineLevel="0" collapsed="false"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</row>
    <row r="4" s="16" customFormat="true" ht="14.15" hidden="false" customHeight="true" outlineLevel="0" collapsed="false">
      <c r="B4" s="36" t="n">
        <v>15</v>
      </c>
      <c r="C4" s="17" t="n">
        <v>1</v>
      </c>
      <c r="D4" s="36"/>
      <c r="E4" s="37" t="str">
        <f aca="false">INDEX(Participants!$H$5:$H$17,Calculs!$B100,1)</f>
        <v/>
      </c>
      <c r="F4" s="38" t="str">
        <f aca="false">IF(INDEX(Participants!$G$5:$G$17,Calculs!L100,1)="","",INDEX(Participants!$G$5:$G$17,Calculs!$L100,1))</f>
        <v/>
      </c>
      <c r="G4" s="36"/>
      <c r="H4" s="37" t="str">
        <f aca="false">INDEX(Participants!$H$5:$H$17,Calculs!$C100,1)</f>
        <v/>
      </c>
      <c r="I4" s="38" t="str">
        <f aca="false">IF(INDEX(Participants!$G$5:$G$17,Calculs!$M100,1)="","",INDEX(Participants!$G$5:$G$17,Calculs!$M100,1))</f>
        <v/>
      </c>
      <c r="J4" s="36"/>
      <c r="K4" s="39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</row>
    <row r="5" s="16" customFormat="true" ht="14.15" hidden="false" customHeight="true" outlineLevel="0" collapsed="false">
      <c r="B5" s="40"/>
      <c r="C5" s="17" t="n">
        <v>2</v>
      </c>
      <c r="D5" s="40"/>
      <c r="E5" s="37" t="str">
        <f aca="false">INDEX(Participants!$H$5:$H$17,Calculs!$B101,1)</f>
        <v/>
      </c>
      <c r="F5" s="38" t="str">
        <f aca="false">IF(INDEX(Participants!$G$5:$G$17,Calculs!L101,1)="","",INDEX(Participants!$G$5:$G$17,Calculs!$L101,1))</f>
        <v/>
      </c>
      <c r="G5" s="40"/>
      <c r="H5" s="37" t="str">
        <f aca="false">INDEX(Participants!$H$5:$H$17,Calculs!$C101,1)</f>
        <v/>
      </c>
      <c r="I5" s="38" t="str">
        <f aca="false">IF(INDEX(Participants!$G$5:$G$17,Calculs!$M101,1)="","",INDEX(Participants!$G$5:$G$17,Calculs!$M101,1))</f>
        <v/>
      </c>
      <c r="J5" s="40"/>
      <c r="K5" s="39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</row>
    <row r="6" s="16" customFormat="true" ht="14.15" hidden="false" customHeight="true" outlineLevel="0" collapsed="false">
      <c r="B6" s="40"/>
      <c r="C6" s="17" t="n">
        <v>3</v>
      </c>
      <c r="D6" s="40"/>
      <c r="E6" s="37" t="str">
        <f aca="false">INDEX(Participants!$H$5:$H$17,Calculs!$B102,1)</f>
        <v/>
      </c>
      <c r="F6" s="38" t="str">
        <f aca="false">IF(INDEX(Participants!$G$5:$G$17,Calculs!L102,1)="","",INDEX(Participants!$G$5:$G$17,Calculs!$L102,1))</f>
        <v/>
      </c>
      <c r="G6" s="40"/>
      <c r="H6" s="37" t="str">
        <f aca="false">INDEX(Participants!$H$5:$H$17,Calculs!$C102,1)</f>
        <v/>
      </c>
      <c r="I6" s="38" t="str">
        <f aca="false">IF(INDEX(Participants!$G$5:$G$17,Calculs!$M102,1)="","",INDEX(Participants!$G$5:$G$17,Calculs!$M102,1))</f>
        <v/>
      </c>
      <c r="J6" s="40"/>
      <c r="K6" s="39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</row>
    <row r="7" s="16" customFormat="true" ht="14.15" hidden="false" customHeight="true" outlineLevel="0" collapsed="false">
      <c r="B7" s="41"/>
      <c r="C7" s="17" t="n">
        <v>4</v>
      </c>
      <c r="D7" s="41"/>
      <c r="E7" s="37" t="str">
        <f aca="false">INDEX(Participants!$H$5:$H$17,Calculs!$B103,1)</f>
        <v/>
      </c>
      <c r="F7" s="38" t="str">
        <f aca="false">IF(INDEX(Participants!$G$5:$G$17,Calculs!L103,1)="","",INDEX(Participants!$G$5:$G$17,Calculs!$L103,1))</f>
        <v/>
      </c>
      <c r="G7" s="41"/>
      <c r="H7" s="37" t="str">
        <f aca="false">INDEX(Participants!$H$5:$H$17,Calculs!$C103,1)</f>
        <v/>
      </c>
      <c r="I7" s="38" t="str">
        <f aca="false">IF(INDEX(Participants!$G$5:$G$17,Calculs!$M103,1)="","",INDEX(Participants!$G$5:$G$17,Calculs!$M103,1))</f>
        <v/>
      </c>
      <c r="J7" s="41"/>
      <c r="K7" s="39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</row>
    <row r="8" s="16" customFormat="true" ht="14.15" hidden="false" customHeight="true" outlineLevel="0" collapsed="false"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</row>
    <row r="9" s="16" customFormat="true" ht="14.15" hidden="false" customHeight="true" outlineLevel="0" collapsed="false">
      <c r="B9" s="36" t="n">
        <v>16</v>
      </c>
      <c r="C9" s="17" t="n">
        <v>1</v>
      </c>
      <c r="D9" s="36"/>
      <c r="E9" s="37" t="str">
        <f aca="false">INDEX(Participants!$H$5:$H$17,Calculs!$B105,1)</f>
        <v/>
      </c>
      <c r="F9" s="38" t="str">
        <f aca="false">IF(INDEX(Participants!$G$5:$G$17,Calculs!L105,1)="","",INDEX(Participants!$G$5:$G$17,Calculs!$L105,1))</f>
        <v/>
      </c>
      <c r="G9" s="36"/>
      <c r="H9" s="37" t="str">
        <f aca="false">INDEX(Participants!$H$5:$H$17,Calculs!$C105,1)</f>
        <v/>
      </c>
      <c r="I9" s="38" t="str">
        <f aca="false">IF(INDEX(Participants!$G$5:$G$17,Calculs!$M105,1)="","",INDEX(Participants!$G$5:$G$17,Calculs!$M105,1))</f>
        <v/>
      </c>
      <c r="J9" s="36"/>
      <c r="K9" s="39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</row>
    <row r="10" s="16" customFormat="true" ht="14.15" hidden="false" customHeight="true" outlineLevel="0" collapsed="false">
      <c r="B10" s="40"/>
      <c r="C10" s="17" t="n">
        <v>2</v>
      </c>
      <c r="D10" s="40"/>
      <c r="E10" s="37" t="str">
        <f aca="false">INDEX(Participants!$H$5:$H$17,Calculs!$B106,1)</f>
        <v/>
      </c>
      <c r="F10" s="38" t="str">
        <f aca="false">IF(INDEX(Participants!$G$5:$G$17,Calculs!L106,1)="","",INDEX(Participants!$G$5:$G$17,Calculs!$L106,1))</f>
        <v/>
      </c>
      <c r="G10" s="40"/>
      <c r="H10" s="37" t="str">
        <f aca="false">INDEX(Participants!$H$5:$H$17,Calculs!$C106,1)</f>
        <v/>
      </c>
      <c r="I10" s="38" t="str">
        <f aca="false">IF(INDEX(Participants!$G$5:$G$17,Calculs!$M106,1)="","",INDEX(Participants!$G$5:$G$17,Calculs!$M106,1))</f>
        <v/>
      </c>
      <c r="J10" s="40"/>
      <c r="K10" s="39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</row>
    <row r="11" s="16" customFormat="true" ht="14.15" hidden="false" customHeight="true" outlineLevel="0" collapsed="false">
      <c r="B11" s="40"/>
      <c r="C11" s="17" t="n">
        <v>3</v>
      </c>
      <c r="D11" s="40"/>
      <c r="E11" s="37" t="str">
        <f aca="false">INDEX(Participants!$H$5:$H$17,Calculs!$B107,1)</f>
        <v/>
      </c>
      <c r="F11" s="38" t="str">
        <f aca="false">IF(INDEX(Participants!$G$5:$G$17,Calculs!L107,1)="","",INDEX(Participants!$G$5:$G$17,Calculs!$L107,1))</f>
        <v/>
      </c>
      <c r="G11" s="40"/>
      <c r="H11" s="37" t="str">
        <f aca="false">INDEX(Participants!$H$5:$H$17,Calculs!$C107,1)</f>
        <v/>
      </c>
      <c r="I11" s="42" t="str">
        <f aca="false">IF(INDEX(Participants!$G$5:$G$17,Calculs!$M107,1)="","",INDEX(Participants!$G$5:$G$17,Calculs!$M107,1))</f>
        <v/>
      </c>
      <c r="J11" s="40"/>
      <c r="K11" s="39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</row>
    <row r="12" s="16" customFormat="true" ht="14.15" hidden="false" customHeight="true" outlineLevel="0" collapsed="false">
      <c r="B12" s="41"/>
      <c r="C12" s="17" t="n">
        <v>4</v>
      </c>
      <c r="D12" s="41"/>
      <c r="E12" s="37" t="str">
        <f aca="false">INDEX(Participants!$H$5:$H$17,Calculs!$B108,1)</f>
        <v/>
      </c>
      <c r="F12" s="38" t="str">
        <f aca="false">IF(INDEX(Participants!$G$5:$G$17,Calculs!L108,1)="","",INDEX(Participants!$G$5:$G$17,Calculs!$L108,1))</f>
        <v/>
      </c>
      <c r="G12" s="41"/>
      <c r="H12" s="37" t="str">
        <f aca="false">INDEX(Participants!$H$5:$H$17,Calculs!$C108,1)</f>
        <v/>
      </c>
      <c r="I12" s="42" t="str">
        <f aca="false">IF(INDEX(Participants!$G$5:$G$17,Calculs!$M108,1)="","",INDEX(Participants!$G$5:$G$17,Calculs!$M108,1))</f>
        <v/>
      </c>
      <c r="J12" s="41"/>
      <c r="K12" s="39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</row>
    <row r="13" s="16" customFormat="true" ht="14.15" hidden="false" customHeight="true" outlineLevel="0" collapsed="false"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</row>
    <row r="14" s="16" customFormat="true" ht="14.15" hidden="false" customHeight="true" outlineLevel="0" collapsed="false">
      <c r="B14" s="36" t="n">
        <v>17</v>
      </c>
      <c r="C14" s="17" t="n">
        <v>1</v>
      </c>
      <c r="D14" s="36"/>
      <c r="E14" s="37" t="str">
        <f aca="false">INDEX(Participants!$H$5:$H$17,Calculs!$B110,1)</f>
        <v/>
      </c>
      <c r="F14" s="38" t="str">
        <f aca="false">IF(INDEX(Participants!$G$5:$G$17,Calculs!L110,1)="","",INDEX(Participants!$G$5:$G$17,Calculs!$L110,1))</f>
        <v/>
      </c>
      <c r="G14" s="36"/>
      <c r="H14" s="37" t="str">
        <f aca="false">INDEX(Participants!$H$5:$H$17,Calculs!$C110,1)</f>
        <v/>
      </c>
      <c r="I14" s="38" t="str">
        <f aca="false">IF(INDEX(Participants!$G$5:$G$17,Calculs!$M110,1)="","",INDEX(Participants!$G$5:$G$17,Calculs!$M110,1))</f>
        <v/>
      </c>
      <c r="J14" s="36"/>
      <c r="K14" s="39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</row>
    <row r="15" s="16" customFormat="true" ht="14.15" hidden="false" customHeight="true" outlineLevel="0" collapsed="false">
      <c r="B15" s="40"/>
      <c r="C15" s="17" t="n">
        <v>2</v>
      </c>
      <c r="D15" s="40"/>
      <c r="E15" s="37" t="str">
        <f aca="false">INDEX(Participants!$H$5:$H$17,Calculs!$B111,1)</f>
        <v/>
      </c>
      <c r="F15" s="38" t="str">
        <f aca="false">IF(INDEX(Participants!$G$5:$G$17,Calculs!L111,1)="","",INDEX(Participants!$G$5:$G$17,Calculs!$L111,1))</f>
        <v/>
      </c>
      <c r="G15" s="40"/>
      <c r="H15" s="37" t="str">
        <f aca="false">INDEX(Participants!$H$5:$H$17,Calculs!$C111,1)</f>
        <v/>
      </c>
      <c r="I15" s="38" t="str">
        <f aca="false">IF(INDEX(Participants!$G$5:$G$17,Calculs!$M111,1)="","",INDEX(Participants!$G$5:$G$17,Calculs!$M111,1))</f>
        <v/>
      </c>
      <c r="J15" s="40"/>
      <c r="K15" s="39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</row>
    <row r="16" s="16" customFormat="true" ht="14.15" hidden="false" customHeight="true" outlineLevel="0" collapsed="false">
      <c r="B16" s="45"/>
      <c r="C16" s="17" t="n">
        <v>3</v>
      </c>
      <c r="D16" s="45"/>
      <c r="E16" s="37" t="str">
        <f aca="false">INDEX(Participants!$H$5:$H$17,Calculs!$B112,1)</f>
        <v/>
      </c>
      <c r="F16" s="38" t="str">
        <f aca="false">IF(INDEX(Participants!$G$5:$G$17,Calculs!L112,1)="","",INDEX(Participants!$G$5:$G$17,Calculs!$L112,1))</f>
        <v/>
      </c>
      <c r="G16" s="45"/>
      <c r="H16" s="37" t="str">
        <f aca="false">INDEX(Participants!$H$5:$H$17,Calculs!$C112,1)</f>
        <v/>
      </c>
      <c r="I16" s="38" t="str">
        <f aca="false">IF(INDEX(Participants!$G$5:$G$17,Calculs!$M112,1)="","",INDEX(Participants!$G$5:$G$17,Calculs!$M112,1))</f>
        <v/>
      </c>
      <c r="J16" s="45"/>
      <c r="K16" s="39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</row>
    <row r="17" s="16" customFormat="true" ht="14.15" hidden="false" customHeight="true" outlineLevel="0" collapsed="false">
      <c r="B17" s="46"/>
      <c r="C17" s="17" t="n">
        <v>4</v>
      </c>
      <c r="D17" s="46"/>
      <c r="E17" s="37" t="str">
        <f aca="false">INDEX(Participants!$H$5:$H$17,Calculs!$B113,1)</f>
        <v/>
      </c>
      <c r="F17" s="38" t="str">
        <f aca="false">IF(INDEX(Participants!$G$5:$G$17,Calculs!L113,1)="","",INDEX(Participants!$G$5:$G$17,Calculs!$L113,1))</f>
        <v/>
      </c>
      <c r="G17" s="46"/>
      <c r="H17" s="37" t="str">
        <f aca="false">INDEX(Participants!$H$5:$H$17,Calculs!$C113,1)</f>
        <v/>
      </c>
      <c r="I17" s="38" t="str">
        <f aca="false">IF(INDEX(Participants!$G$5:$G$17,Calculs!$M113,1)="","",INDEX(Participants!$G$5:$G$17,Calculs!$M113,1))</f>
        <v/>
      </c>
      <c r="J17" s="46"/>
      <c r="K17" s="39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</row>
    <row r="18" s="16" customFormat="true" ht="14.15" hidden="false" customHeight="true" outlineLevel="0" collapsed="false"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</row>
    <row r="19" s="16" customFormat="true" ht="14.15" hidden="false" customHeight="true" outlineLevel="0" collapsed="false">
      <c r="B19" s="36" t="n">
        <v>18</v>
      </c>
      <c r="C19" s="17" t="n">
        <v>1</v>
      </c>
      <c r="D19" s="36"/>
      <c r="E19" s="37" t="str">
        <f aca="false">INDEX(Participants!$H$5:$H$17,Calculs!$B115,1)</f>
        <v/>
      </c>
      <c r="F19" s="38" t="str">
        <f aca="false">IF(INDEX(Participants!$G$5:$G$17,Calculs!L115,1)="","",INDEX(Participants!$G$5:$G$17,Calculs!$L115,1))</f>
        <v/>
      </c>
      <c r="G19" s="36"/>
      <c r="H19" s="37" t="str">
        <f aca="false">INDEX(Participants!$H$5:$H$17,Calculs!$C115,1)</f>
        <v/>
      </c>
      <c r="I19" s="38" t="str">
        <f aca="false">IF(INDEX(Participants!$G$5:$G$17,Calculs!$M115,1)="","",INDEX(Participants!$G$5:$G$17,Calculs!$M115,1))</f>
        <v/>
      </c>
      <c r="J19" s="36"/>
      <c r="K19" s="39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</row>
    <row r="20" s="16" customFormat="true" ht="14.15" hidden="false" customHeight="true" outlineLevel="0" collapsed="false">
      <c r="B20" s="40"/>
      <c r="C20" s="17" t="n">
        <v>2</v>
      </c>
      <c r="D20" s="40"/>
      <c r="E20" s="37" t="str">
        <f aca="false">INDEX(Participants!$H$5:$H$17,Calculs!$B116,1)</f>
        <v/>
      </c>
      <c r="F20" s="38" t="str">
        <f aca="false">IF(INDEX(Participants!$G$5:$G$17,Calculs!L116,1)="","",INDEX(Participants!$G$5:$G$17,Calculs!$L116,1))</f>
        <v/>
      </c>
      <c r="G20" s="40"/>
      <c r="H20" s="37" t="str">
        <f aca="false">INDEX(Participants!$H$5:$H$17,Calculs!$C116,1)</f>
        <v/>
      </c>
      <c r="I20" s="42" t="str">
        <f aca="false">IF(INDEX(Participants!$G$5:$G$17,Calculs!$M116,1)="","",INDEX(Participants!$G$5:$G$17,Calculs!$M116,1))</f>
        <v/>
      </c>
      <c r="J20" s="40"/>
      <c r="K20" s="39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</row>
    <row r="21" s="16" customFormat="true" ht="14.15" hidden="false" customHeight="true" outlineLevel="0" collapsed="false">
      <c r="B21" s="40"/>
      <c r="C21" s="17" t="n">
        <v>3</v>
      </c>
      <c r="D21" s="40"/>
      <c r="E21" s="37" t="str">
        <f aca="false">INDEX(Participants!$H$5:$H$17,Calculs!$B117,1)</f>
        <v/>
      </c>
      <c r="F21" s="38" t="str">
        <f aca="false">IF(INDEX(Participants!$G$5:$G$17,Calculs!L117,1)="","",INDEX(Participants!$G$5:$G$17,Calculs!$L117,1))</f>
        <v/>
      </c>
      <c r="G21" s="40"/>
      <c r="H21" s="37" t="str">
        <f aca="false">INDEX(Participants!$H$5:$H$17,Calculs!$C117,1)</f>
        <v/>
      </c>
      <c r="I21" s="42" t="str">
        <f aca="false">IF(INDEX(Participants!$G$5:$G$17,Calculs!$M117,1)="","",INDEX(Participants!$G$5:$G$17,Calculs!$M117,1))</f>
        <v/>
      </c>
      <c r="J21" s="40"/>
      <c r="K21" s="39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</row>
    <row r="22" s="16" customFormat="true" ht="14.15" hidden="false" customHeight="true" outlineLevel="0" collapsed="false">
      <c r="B22" s="41"/>
      <c r="C22" s="17" t="n">
        <v>4</v>
      </c>
      <c r="D22" s="41"/>
      <c r="E22" s="37" t="str">
        <f aca="false">INDEX(Participants!$H$5:$H$17,Calculs!$B118,1)</f>
        <v/>
      </c>
      <c r="F22" s="42" t="str">
        <f aca="false">IF(INDEX(Participants!$G$5:$G$17,Calculs!L118,1)="","",INDEX(Participants!$G$5:$G$17,Calculs!$L118,1))</f>
        <v/>
      </c>
      <c r="G22" s="41"/>
      <c r="H22" s="37" t="str">
        <f aca="false">INDEX(Participants!$H$5:$H$17,Calculs!$C118,1)</f>
        <v/>
      </c>
      <c r="I22" s="38" t="str">
        <f aca="false">IF(INDEX(Participants!$G$5:$G$17,Calculs!$M118,1)="","",INDEX(Participants!$G$5:$G$17,Calculs!$M118,1))</f>
        <v/>
      </c>
      <c r="J22" s="41"/>
      <c r="K22" s="39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</row>
    <row r="23" s="16" customFormat="true" ht="14.15" hidden="false" customHeight="true" outlineLevel="0" collapsed="false">
      <c r="B23" s="33" t="s">
        <v>9</v>
      </c>
      <c r="C23" s="33" t="s">
        <v>10</v>
      </c>
      <c r="D23" s="33"/>
      <c r="E23" s="34" t="s">
        <v>11</v>
      </c>
      <c r="F23" s="34" t="s">
        <v>6</v>
      </c>
      <c r="G23" s="33" t="s">
        <v>12</v>
      </c>
      <c r="H23" s="35" t="s">
        <v>13</v>
      </c>
      <c r="I23" s="35" t="s">
        <v>6</v>
      </c>
      <c r="J23" s="33"/>
      <c r="K23" s="33" t="s">
        <v>14</v>
      </c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</row>
    <row r="24" s="16" customFormat="true" ht="14.15" hidden="false" customHeight="true" outlineLevel="0" collapsed="false">
      <c r="B24" s="36" t="n">
        <v>19</v>
      </c>
      <c r="C24" s="17" t="n">
        <v>1</v>
      </c>
      <c r="D24" s="36"/>
      <c r="E24" s="37" t="str">
        <f aca="false">INDEX(Participants!$H$5:$H$17,Calculs!$B120,1)</f>
        <v/>
      </c>
      <c r="F24" s="38" t="str">
        <f aca="false">IF(INDEX(Participants!$G$5:$G$17,Calculs!L120,1)="","",INDEX(Participants!$G$5:$G$17,Calculs!$L120,1))</f>
        <v/>
      </c>
      <c r="G24" s="36"/>
      <c r="H24" s="37" t="str">
        <f aca="false">INDEX(Participants!$H$5:$H$17,Calculs!$C120,1)</f>
        <v/>
      </c>
      <c r="I24" s="38" t="str">
        <f aca="false">IF(INDEX(Participants!$G$5:$G$17,Calculs!$M120,1)="","",INDEX(Participants!$G$5:$G$17,Calculs!$M120,1))</f>
        <v/>
      </c>
      <c r="J24" s="36"/>
      <c r="K24" s="39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</row>
    <row r="25" s="16" customFormat="true" ht="14.15" hidden="false" customHeight="true" outlineLevel="0" collapsed="false">
      <c r="B25" s="40"/>
      <c r="C25" s="17" t="n">
        <v>2</v>
      </c>
      <c r="D25" s="40"/>
      <c r="E25" s="37" t="str">
        <f aca="false">INDEX(Participants!$H$5:$H$17,Calculs!$B121,1)</f>
        <v/>
      </c>
      <c r="F25" s="38" t="str">
        <f aca="false">IF(INDEX(Participants!$G$5:$G$17,Calculs!L121,1)="","",INDEX(Participants!$G$5:$G$17,Calculs!$L121,1))</f>
        <v/>
      </c>
      <c r="G25" s="40"/>
      <c r="H25" s="37" t="str">
        <f aca="false">INDEX(Participants!$H$5:$H$17,Calculs!$C121,1)</f>
        <v/>
      </c>
      <c r="I25" s="38" t="str">
        <f aca="false">IF(INDEX(Participants!$G$5:$G$17,Calculs!$M121,1)="","",INDEX(Participants!$G$5:$G$17,Calculs!$M121,1))</f>
        <v/>
      </c>
      <c r="J25" s="40"/>
      <c r="K25" s="39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</row>
    <row r="26" s="16" customFormat="true" ht="14.15" hidden="false" customHeight="true" outlineLevel="0" collapsed="false">
      <c r="B26" s="45"/>
      <c r="C26" s="17" t="n">
        <v>3</v>
      </c>
      <c r="D26" s="45"/>
      <c r="E26" s="37" t="str">
        <f aca="false">INDEX(Participants!$H$5:$H$17,Calculs!$B122,1)</f>
        <v/>
      </c>
      <c r="F26" s="38" t="str">
        <f aca="false">IF(INDEX(Participants!$G$5:$G$17,Calculs!L122,1)="","",INDEX(Participants!$G$5:$G$17,Calculs!$L122,1))</f>
        <v/>
      </c>
      <c r="G26" s="45"/>
      <c r="H26" s="37" t="str">
        <f aca="false">INDEX(Participants!$H$5:$H$17,Calculs!$C122,1)</f>
        <v/>
      </c>
      <c r="I26" s="38" t="str">
        <f aca="false">IF(INDEX(Participants!$G$5:$G$17,Calculs!$M122,1)="","",INDEX(Participants!$G$5:$G$17,Calculs!$M122,1))</f>
        <v/>
      </c>
      <c r="J26" s="45"/>
      <c r="K26" s="39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</row>
    <row r="27" s="16" customFormat="true" ht="14.15" hidden="false" customHeight="true" outlineLevel="0" collapsed="false">
      <c r="B27" s="46"/>
      <c r="C27" s="17" t="n">
        <v>4</v>
      </c>
      <c r="D27" s="46"/>
      <c r="E27" s="37" t="str">
        <f aca="false">INDEX(Participants!$H$5:$H$17,Calculs!$B123,1)</f>
        <v/>
      </c>
      <c r="F27" s="38" t="str">
        <f aca="false">IF(INDEX(Participants!$G$5:$G$17,Calculs!L123,1)="","",INDEX(Participants!$G$5:$G$17,Calculs!$L123,1))</f>
        <v/>
      </c>
      <c r="G27" s="46"/>
      <c r="H27" s="37" t="str">
        <f aca="false">INDEX(Participants!$H$5:$H$17,Calculs!$C123,1)</f>
        <v/>
      </c>
      <c r="I27" s="38" t="str">
        <f aca="false">IF(INDEX(Participants!$G$5:$G$17,Calculs!$M123,1)="","",INDEX(Participants!$G$5:$G$17,Calculs!$M123,1))</f>
        <v/>
      </c>
      <c r="J27" s="46"/>
      <c r="K27" s="39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</row>
    <row r="28" s="16" customFormat="true" ht="14.15" hidden="false" customHeight="true" outlineLevel="0" collapsed="false">
      <c r="B28" s="33" t="s">
        <v>9</v>
      </c>
      <c r="C28" s="33" t="s">
        <v>10</v>
      </c>
      <c r="D28" s="33"/>
      <c r="E28" s="34" t="s">
        <v>11</v>
      </c>
      <c r="F28" s="34" t="s">
        <v>6</v>
      </c>
      <c r="G28" s="33" t="s">
        <v>12</v>
      </c>
      <c r="H28" s="35" t="s">
        <v>13</v>
      </c>
      <c r="I28" s="35" t="s">
        <v>6</v>
      </c>
      <c r="J28" s="33"/>
      <c r="K28" s="33" t="s">
        <v>14</v>
      </c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</row>
    <row r="29" s="16" customFormat="true" ht="14.15" hidden="false" customHeight="true" outlineLevel="0" collapsed="false">
      <c r="B29" s="36" t="n">
        <v>20</v>
      </c>
      <c r="C29" s="17" t="n">
        <v>1</v>
      </c>
      <c r="D29" s="47"/>
      <c r="E29" s="37" t="str">
        <f aca="false">INDEX(Participants!$H$5:$H$17,Calculs!$B125,1)</f>
        <v/>
      </c>
      <c r="F29" s="38" t="str">
        <f aca="false">IF(INDEX(Participants!$G$5:$G$17,Calculs!L125,1)="","",INDEX(Participants!$G$5:$G$17,Calculs!$L125,1))</f>
        <v/>
      </c>
      <c r="G29" s="47"/>
      <c r="H29" s="37" t="str">
        <f aca="false">INDEX(Participants!$H$5:$H$17,Calculs!$C125,1)</f>
        <v/>
      </c>
      <c r="I29" s="38" t="str">
        <f aca="false">IF(INDEX(Participants!$G$5:$G$17,Calculs!$M125,1)="","",INDEX(Participants!$G$5:$G$17,Calculs!$M125,1))</f>
        <v/>
      </c>
      <c r="J29" s="47"/>
      <c r="K29" s="39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</row>
    <row r="30" s="16" customFormat="true" ht="14.15" hidden="false" customHeight="true" outlineLevel="0" collapsed="false">
      <c r="B30" s="49"/>
      <c r="C30" s="17" t="n">
        <v>2</v>
      </c>
      <c r="D30" s="46"/>
      <c r="E30" s="37" t="str">
        <f aca="false">INDEX(Participants!$H$5:$H$17,Calculs!$B126,1)</f>
        <v/>
      </c>
      <c r="F30" s="38" t="str">
        <f aca="false">IF(INDEX(Participants!$G$5:$G$17,Calculs!L126,1)="","",INDEX(Participants!$G$5:$G$17,Calculs!$L126,1))</f>
        <v/>
      </c>
      <c r="G30" s="46"/>
      <c r="H30" s="37" t="str">
        <f aca="false">INDEX(Participants!$H$5:$H$17,Calculs!$C126,1)</f>
        <v/>
      </c>
      <c r="I30" s="38" t="str">
        <f aca="false">IF(INDEX(Participants!$G$5:$G$17,Calculs!$M126,1)="","",INDEX(Participants!$G$5:$G$17,Calculs!$M126,1))</f>
        <v/>
      </c>
      <c r="J30" s="46"/>
      <c r="K30" s="39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</row>
    <row r="31" s="16" customFormat="true" ht="14.15" hidden="false" customHeight="true" outlineLevel="0" collapsed="false">
      <c r="B31" s="40"/>
      <c r="C31" s="17" t="n">
        <v>3</v>
      </c>
      <c r="D31" s="40"/>
      <c r="E31" s="37" t="str">
        <f aca="false">INDEX(Participants!$H$5:$H$17,Calculs!$B127,1)</f>
        <v/>
      </c>
      <c r="F31" s="38" t="str">
        <f aca="false">IF(INDEX(Participants!$G$5:$G$17,Calculs!L127,1)="","",INDEX(Participants!$G$5:$G$17,Calculs!$L127,1))</f>
        <v/>
      </c>
      <c r="G31" s="40"/>
      <c r="H31" s="37" t="str">
        <f aca="false">INDEX(Participants!$H$5:$H$17,Calculs!$C127,1)</f>
        <v/>
      </c>
      <c r="I31" s="38" t="str">
        <f aca="false">IF(INDEX(Participants!$G$5:$G$17,Calculs!$M127,1)="","",INDEX(Participants!$G$5:$G$17,Calculs!$M127,1))</f>
        <v/>
      </c>
      <c r="J31" s="40"/>
      <c r="K31" s="39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</row>
    <row r="32" s="16" customFormat="true" ht="14.15" hidden="false" customHeight="true" outlineLevel="0" collapsed="false">
      <c r="B32" s="41"/>
      <c r="C32" s="17" t="n">
        <v>4</v>
      </c>
      <c r="D32" s="41"/>
      <c r="E32" s="37" t="str">
        <f aca="false">INDEX(Participants!$H$5:$H$17,Calculs!$B128,1)</f>
        <v/>
      </c>
      <c r="F32" s="38" t="str">
        <f aca="false">IF(INDEX(Participants!$G$5:$G$17,Calculs!L128,1)="","",INDEX(Participants!$G$5:$G$17,Calculs!$L128,1))</f>
        <v/>
      </c>
      <c r="G32" s="41"/>
      <c r="H32" s="37" t="str">
        <f aca="false">INDEX(Participants!$H$5:$H$17,Calculs!$C128,1)</f>
        <v/>
      </c>
      <c r="I32" s="38" t="str">
        <f aca="false">IF(INDEX(Participants!$G$5:$G$17,Calculs!$M128,1)="","",INDEX(Participants!$G$5:$G$17,Calculs!$M128,1))</f>
        <v/>
      </c>
      <c r="J32" s="41"/>
      <c r="K32" s="39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</row>
    <row r="33" s="16" customFormat="true" ht="14.15" hidden="false" customHeight="true" outlineLevel="0" collapsed="false"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</row>
    <row r="34" s="16" customFormat="true" ht="14.15" hidden="false" customHeight="true" outlineLevel="0" collapsed="false">
      <c r="G34" s="43" t="n">
        <v>3</v>
      </c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</row>
    <row r="35" s="2" customFormat="true" ht="12.8" hidden="false" customHeight="false" outlineLevel="0" collapsed="false"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4">
    <dataValidation allowBlank="false" operator="equal" showDropDown="false" showErrorMessage="true" showInputMessage="false" sqref="K4 K9 K14 K19 K24 K29" type="list">
      <formula1>",B,J"</formula1>
      <formula2>0</formula2>
    </dataValidation>
    <dataValidation allowBlank="false" operator="equal" showDropDown="false" showErrorMessage="true" showInputMessage="false" sqref="K5 K10 K15 K20 K25 K30" type="list">
      <formula1>",B,J"</formula1>
      <formula2>0</formula2>
    </dataValidation>
    <dataValidation allowBlank="false" operator="equal" showDropDown="false" showErrorMessage="true" showInputMessage="false" sqref="K6 K11 K16 K21 K26 K31" type="list">
      <formula1>",B,J"</formula1>
      <formula2>0</formula2>
    </dataValidation>
    <dataValidation allowBlank="false" operator="equal" showDropDown="false" showErrorMessage="true" showInputMessage="false" sqref="K7 K12 K17 K22 K27 K32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1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P3" activeCellId="0" sqref="P3"/>
    </sheetView>
  </sheetViews>
  <sheetFormatPr defaultRowHeight="15" zeroHeight="false" outlineLevelRow="0" outlineLevelCol="0"/>
  <cols>
    <col collapsed="false" customWidth="true" hidden="false" outlineLevel="0" max="1" min="1" style="1" width="0.8"/>
    <col collapsed="false" customWidth="true" hidden="false" outlineLevel="0" max="2" min="2" style="1" width="21.13"/>
    <col collapsed="false" customWidth="true" hidden="false" outlineLevel="0" max="15" min="3" style="1" width="2.22"/>
    <col collapsed="false" customWidth="true" hidden="false" outlineLevel="0" max="16" min="16" style="1" width="3.24"/>
    <col collapsed="false" customWidth="true" hidden="false" outlineLevel="0" max="17" min="17" style="1" width="5.9"/>
    <col collapsed="false" customWidth="true" hidden="false" outlineLevel="0" max="18" min="18" style="1" width="5.16"/>
    <col collapsed="false" customWidth="true" hidden="false" outlineLevel="0" max="19" min="19" style="1" width="5.9"/>
    <col collapsed="false" customWidth="true" hidden="true" outlineLevel="0" max="23" min="20" style="1" width="12.29"/>
    <col collapsed="false" customWidth="true" hidden="false" outlineLevel="0" max="24" min="24" style="1" width="12.98"/>
    <col collapsed="false" customWidth="true" hidden="false" outlineLevel="0" max="25" min="25" style="1" width="1.97"/>
    <col collapsed="false" customWidth="true" hidden="false" outlineLevel="0" max="26" min="26" style="1" width="2.75"/>
    <col collapsed="false" customWidth="true" hidden="false" outlineLevel="0" max="33" min="27" style="2" width="12.29"/>
    <col collapsed="false" customWidth="true" hidden="false" outlineLevel="0" max="1023" min="34" style="1" width="12.29"/>
    <col collapsed="false" customWidth="true" hidden="false" outlineLevel="0" max="1025" min="1024" style="0" width="8.36"/>
  </cols>
  <sheetData>
    <row r="1" s="2" customFormat="true" ht="105.95" hidden="false" customHeight="true" outlineLevel="0" collapsed="false"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0"/>
    </row>
    <row r="2" s="2" customFormat="true" ht="123" hidden="false" customHeight="true" outlineLevel="0" collapsed="false">
      <c r="A2" s="51"/>
      <c r="B2" s="52" t="s">
        <v>17</v>
      </c>
      <c r="C2" s="53" t="str">
        <f aca="true">INDIRECT(ADDRESS(COLUMN(),2,4))</f>
        <v/>
      </c>
      <c r="D2" s="54" t="str">
        <f aca="true">INDIRECT(ADDRESS(COLUMN(),2,4))</f>
        <v/>
      </c>
      <c r="E2" s="54" t="str">
        <f aca="true">INDIRECT(ADDRESS(COLUMN(),2,4))</f>
        <v/>
      </c>
      <c r="F2" s="54" t="str">
        <f aca="true">INDIRECT(ADDRESS(COLUMN(),2,4))</f>
        <v/>
      </c>
      <c r="G2" s="54" t="str">
        <f aca="true">INDIRECT(ADDRESS(COLUMN(),2,4))</f>
        <v/>
      </c>
      <c r="H2" s="54" t="str">
        <f aca="true">INDIRECT(ADDRESS(COLUMN(),2,4))</f>
        <v/>
      </c>
      <c r="I2" s="54" t="str">
        <f aca="true">INDIRECT(ADDRESS(COLUMN(),2,4))</f>
        <v/>
      </c>
      <c r="J2" s="54" t="str">
        <f aca="true">INDIRECT(ADDRESS(COLUMN(),2,4))</f>
        <v/>
      </c>
      <c r="K2" s="54" t="str">
        <f aca="true">INDIRECT(ADDRESS(COLUMN(),2,4))</f>
        <v/>
      </c>
      <c r="L2" s="54" t="str">
        <f aca="true">INDIRECT(ADDRESS(COLUMN(),2,4))</f>
        <v/>
      </c>
      <c r="M2" s="54" t="str">
        <f aca="true">INDIRECT(ADDRESS(COLUMN(),2,4))</f>
        <v/>
      </c>
      <c r="N2" s="54" t="str">
        <f aca="true">INDIRECT(ADDRESS(COLUMN(),2,4))</f>
        <v/>
      </c>
      <c r="O2" s="54" t="str">
        <f aca="true">INDIRECT(ADDRESS(COLUMN(),2,4))</f>
        <v/>
      </c>
      <c r="P2" s="55" t="s">
        <v>18</v>
      </c>
      <c r="Q2" s="56" t="s">
        <v>19</v>
      </c>
      <c r="R2" s="57" t="s">
        <v>20</v>
      </c>
      <c r="S2" s="58" t="s">
        <v>21</v>
      </c>
      <c r="T2" s="59"/>
      <c r="U2" s="60"/>
      <c r="V2" s="60"/>
      <c r="W2" s="60" t="s">
        <v>22</v>
      </c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0"/>
    </row>
    <row r="3" s="2" customFormat="true" ht="17" hidden="false" customHeight="true" outlineLevel="0" collapsed="false">
      <c r="A3" s="61"/>
      <c r="B3" s="62" t="str">
        <f aca="false">Participants!$H5</f>
        <v/>
      </c>
      <c r="C3" s="63"/>
      <c r="D3" s="64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E3" s="64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F3" s="64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G3" s="64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H3" s="64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I3" s="64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J3" s="64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K3" s="64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L3" s="64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M3" s="64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N3" s="64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O3" s="64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P3" s="65"/>
      <c r="Q3" s="66" t="str">
        <f aca="false">IF(AND($C3="",$D3="",$E3="",$F3="",$G3="",$H3="",$I3="",$J3="",$K3="",$L3="",$M3="",$N3="",$O3=""),"",SUM($C3:$P3))</f>
        <v/>
      </c>
      <c r="R3" s="67" t="str">
        <f aca="false">IF($Q3="","",ROUND(100*SUM($C3:$P3)/COUNT($C3:$O3),1))</f>
        <v/>
      </c>
      <c r="S3" s="68" t="str">
        <f aca="false">IF($U$17=0,"",IF($Q3="","",INDEX($V$3:$V$15,MATCH($R3,$U$3:$U$15,-1),1)))</f>
        <v/>
      </c>
      <c r="T3" s="69" t="n">
        <f aca="false">COUNTIF(Calculs!$N$32:$N$125,CONCATENATE("=",Calculs!$A3))</f>
        <v>0</v>
      </c>
      <c r="U3" s="70" t="e">
        <f aca="false">LARGE($R$3:$R$15,$V3)</f>
        <v>#VALUE!</v>
      </c>
      <c r="V3" s="70" t="n">
        <v>1</v>
      </c>
      <c r="W3" s="71" t="str">
        <f aca="false">IF(Calculs!$N$132=Calculs!$O$133,INDEX($B$3:$B$15,MATCH($V3,$S$3:$S$15,0),1),"")</f>
        <v/>
      </c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0"/>
    </row>
    <row r="4" s="2" customFormat="true" ht="17" hidden="false" customHeight="true" outlineLevel="0" collapsed="false">
      <c r="A4" s="61"/>
      <c r="B4" s="72" t="str">
        <f aca="false">Participants!$H6</f>
        <v/>
      </c>
      <c r="C4" s="73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D4" s="74"/>
      <c r="E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F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G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H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I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J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K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L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M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N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O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P4" s="76"/>
      <c r="Q4" s="77" t="str">
        <f aca="false">IF(AND($C4="",$D4="",$E4="",$F4="",$G4="",$H4="",$I4="",$J4="",$K4="",$L4="",$M4="",$N4="",$O4=""),"",SUM($C4:$P4))</f>
        <v/>
      </c>
      <c r="R4" s="78" t="str">
        <f aca="false">IF($Q4="","",ROUND(100*SUM($C4:$P4)/COUNT($C4:$O4),1))</f>
        <v/>
      </c>
      <c r="S4" s="79" t="str">
        <f aca="false">IF($U$17=0,"",IF($Q4="","",INDEX($V$3:$V$15,MATCH($R4,$U$3:$U$15,-1),1)))</f>
        <v/>
      </c>
      <c r="T4" s="69" t="n">
        <f aca="false">COUNTIF(Calculs!$N$32:$N$125,CONCATENATE("=",Calculs!$A4))</f>
        <v>0</v>
      </c>
      <c r="U4" s="70" t="e">
        <f aca="false">LARGE($R$3:$R$15,$V4)</f>
        <v>#VALUE!</v>
      </c>
      <c r="V4" s="70" t="n">
        <v>2</v>
      </c>
      <c r="W4" s="71" t="str">
        <f aca="false">IF(Calculs!$N$132=Calculs!$O$133,INDEX($B$3:$B$15,MATCH($V4,$S$3:$S$15,0),1),"")</f>
        <v/>
      </c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0"/>
    </row>
    <row r="5" s="2" customFormat="true" ht="17" hidden="false" customHeight="true" outlineLevel="0" collapsed="false">
      <c r="A5" s="61"/>
      <c r="B5" s="72" t="str">
        <f aca="false">Participants!$H7</f>
        <v/>
      </c>
      <c r="C5" s="73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D5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E5" s="74"/>
      <c r="F5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G5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H5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I5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J5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K5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L5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M5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N5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O5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P5" s="76"/>
      <c r="Q5" s="77" t="str">
        <f aca="false">IF(AND($C5="",$D5="",$E5="",$F5="",$G5="",$H5="",$I5="",$J5="",$K5="",$L5="",$M5="",$N5="",$O5=""),"",SUM($C5:$P5))</f>
        <v/>
      </c>
      <c r="R5" s="78" t="str">
        <f aca="false">IF($Q5="","",ROUND(100*SUM($C5:$P5)/COUNT($C5:$O5),1))</f>
        <v/>
      </c>
      <c r="S5" s="79" t="str">
        <f aca="false">IF($U$17=0,"",IF($Q5="","",INDEX($V$3:$V$15,MATCH($R5,$U$3:$U$15,-1),1)))</f>
        <v/>
      </c>
      <c r="T5" s="69" t="n">
        <f aca="false">COUNTIF(Calculs!$N$32:$N$125,CONCATENATE("=",Calculs!$A5))</f>
        <v>0</v>
      </c>
      <c r="U5" s="70" t="e">
        <f aca="false">LARGE($R$3:$R$15,$V5)</f>
        <v>#VALUE!</v>
      </c>
      <c r="V5" s="70" t="n">
        <v>3</v>
      </c>
      <c r="W5" s="71" t="str">
        <f aca="false">IF(Calculs!$N$132=Calculs!$O$133,INDEX($B$3:$B$15,MATCH($V5,$S$3:$S$15,0),1),"")</f>
        <v/>
      </c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0"/>
    </row>
    <row r="6" s="2" customFormat="true" ht="17" hidden="false" customHeight="true" outlineLevel="0" collapsed="false">
      <c r="A6" s="61"/>
      <c r="B6" s="72" t="str">
        <f aca="false">Participants!$H8</f>
        <v/>
      </c>
      <c r="C6" s="73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D6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E6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F6" s="74"/>
      <c r="G6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H6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I6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J6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K6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L6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M6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N6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O6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P6" s="76"/>
      <c r="Q6" s="77" t="str">
        <f aca="false">IF(AND($C6="",$D6="",$E6="",$F6="",$G6="",$H6="",$I6="",$J6="",$K6="",$L6="",$M6="",$N6="",$O6=""),"",SUM($C6:$P6))</f>
        <v/>
      </c>
      <c r="R6" s="78" t="str">
        <f aca="false">IF($Q6="","",ROUND(100*SUM($C6:$P6)/COUNT($C6:$O6),1))</f>
        <v/>
      </c>
      <c r="S6" s="79" t="str">
        <f aca="false">IF($U$17=0,"",IF($Q6="","",INDEX($V$3:$V$15,MATCH($R6,$U$3:$U$15,-1),1)))</f>
        <v/>
      </c>
      <c r="T6" s="69" t="n">
        <f aca="false">COUNTIF(Calculs!$N$32:$N$125,CONCATENATE("=",Calculs!$A6))</f>
        <v>0</v>
      </c>
      <c r="U6" s="70" t="e">
        <f aca="false">LARGE($R$3:$R$15,$V6)</f>
        <v>#VALUE!</v>
      </c>
      <c r="V6" s="70" t="n">
        <v>4</v>
      </c>
      <c r="W6" s="71" t="str">
        <f aca="false">IF(Calculs!$N$132=Calculs!$O$133,INDEX($B$3:$B$15,MATCH($V6,$S$3:$S$15,0),1),"")</f>
        <v/>
      </c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0"/>
    </row>
    <row r="7" s="2" customFormat="true" ht="17" hidden="false" customHeight="true" outlineLevel="0" collapsed="false">
      <c r="A7" s="61"/>
      <c r="B7" s="72" t="str">
        <f aca="false">Participants!$H9</f>
        <v/>
      </c>
      <c r="C7" s="73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D7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E7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F7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G7" s="74"/>
      <c r="H7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I7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J7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K7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L7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M7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N7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O7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P7" s="76"/>
      <c r="Q7" s="77" t="str">
        <f aca="false">IF(AND($C7="",$D7="",$E7="",$F7="",$G7="",$H7="",$I7="",$J7="",$K7="",$L7="",$M7="",$N7="",$O7=""),"",SUM($C7:$P7))</f>
        <v/>
      </c>
      <c r="R7" s="78" t="str">
        <f aca="false">IF($Q7="","",ROUND(100*SUM($C7:$P7)/COUNT($C7:$O7),1))</f>
        <v/>
      </c>
      <c r="S7" s="79" t="str">
        <f aca="false">IF($U$17=0,"",IF($Q7="","",INDEX($V$3:$V$15,MATCH($R7,$U$3:$U$15,-1),1)))</f>
        <v/>
      </c>
      <c r="T7" s="69" t="n">
        <f aca="false">COUNTIF(Calculs!$N$32:$N$125,CONCATENATE("=",Calculs!$A7))</f>
        <v>0</v>
      </c>
      <c r="U7" s="70" t="e">
        <f aca="false">LARGE($R$3:$R$15,$V7)</f>
        <v>#VALUE!</v>
      </c>
      <c r="V7" s="70" t="n">
        <v>5</v>
      </c>
      <c r="W7" s="71" t="str">
        <f aca="false">IF(Calculs!$N$132=Calculs!$O$133,INDEX($B$3:$B$15,MATCH($V7,$S$3:$S$15,0),1),"")</f>
        <v/>
      </c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0"/>
    </row>
    <row r="8" s="2" customFormat="true" ht="17" hidden="false" customHeight="true" outlineLevel="0" collapsed="false">
      <c r="A8" s="61"/>
      <c r="B8" s="72" t="str">
        <f aca="false">Participants!$H10</f>
        <v/>
      </c>
      <c r="C8" s="73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D8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E8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F8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G8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H8" s="74"/>
      <c r="I8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J8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K8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L8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M8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N8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O8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P8" s="76"/>
      <c r="Q8" s="77" t="str">
        <f aca="false">IF(AND($C8="",$D8="",$E8="",$F8="",$G8="",$H8="",$I8="",$J8="",$K8="",$L8="",$M8="",$N8="",$O8=""),"",SUM($C8:$P8))</f>
        <v/>
      </c>
      <c r="R8" s="78" t="str">
        <f aca="false">IF($Q8="","",ROUND(100*SUM($C8:$P8)/COUNT($C8:$O8),1))</f>
        <v/>
      </c>
      <c r="S8" s="79" t="str">
        <f aca="false">IF($U$17=0,"",IF($Q8="","",INDEX($V$3:$V$15,MATCH($R8,$U$3:$U$15,-1),1)))</f>
        <v/>
      </c>
      <c r="T8" s="69" t="n">
        <f aca="false">COUNTIF(Calculs!$N$32:$N$125,CONCATENATE("=",Calculs!$A8))</f>
        <v>0</v>
      </c>
      <c r="U8" s="70" t="e">
        <f aca="false">LARGE($R$3:$R$15,$V8)</f>
        <v>#VALUE!</v>
      </c>
      <c r="V8" s="70" t="n">
        <v>6</v>
      </c>
      <c r="W8" s="71" t="str">
        <f aca="false">IF(Calculs!$N$132=Calculs!$O$133,INDEX($B$3:$B$15,MATCH($V8,$S$3:$S$15,0),1),"")</f>
        <v/>
      </c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0"/>
    </row>
    <row r="9" s="2" customFormat="true" ht="17" hidden="false" customHeight="true" outlineLevel="0" collapsed="false">
      <c r="A9" s="61"/>
      <c r="B9" s="72" t="str">
        <f aca="false">Participants!$H11</f>
        <v/>
      </c>
      <c r="C9" s="73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D9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E9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F9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G9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H9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I9" s="74"/>
      <c r="J9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K9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L9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M9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N9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O9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P9" s="76"/>
      <c r="Q9" s="77" t="str">
        <f aca="false">IF(AND($C9="",$D9="",$E9="",$F9="",$G9="",$H9="",$I9="",$J9="",$K9="",$L9="",$M9="",$N9="",$O9=""),"",SUM($C9:$P9))</f>
        <v/>
      </c>
      <c r="R9" s="78" t="str">
        <f aca="false">IF($Q9="","",ROUND(100*SUM($C9:$P9)/COUNT($C9:$O9),1))</f>
        <v/>
      </c>
      <c r="S9" s="79" t="str">
        <f aca="false">IF($U$17=0,"",IF($Q9="","",INDEX($V$3:$V$15,MATCH($R9,$U$3:$U$15,-1),1)))</f>
        <v/>
      </c>
      <c r="T9" s="69" t="n">
        <f aca="false">COUNTIF(Calculs!$N$32:$N$125,CONCATENATE("=",Calculs!$A9))</f>
        <v>0</v>
      </c>
      <c r="U9" s="70" t="e">
        <f aca="false">LARGE($R$3:$R$15,$V9)</f>
        <v>#VALUE!</v>
      </c>
      <c r="V9" s="70" t="n">
        <v>7</v>
      </c>
      <c r="W9" s="71" t="str">
        <f aca="false">IF(Calculs!$N$132=Calculs!$O$133,INDEX($B$3:$B$15,MATCH($V9,$S$3:$S$15,0),1),"")</f>
        <v/>
      </c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0"/>
    </row>
    <row r="10" s="2" customFormat="true" ht="17" hidden="false" customHeight="true" outlineLevel="0" collapsed="false">
      <c r="A10" s="61"/>
      <c r="B10" s="72" t="str">
        <f aca="false">Participants!$H12</f>
        <v/>
      </c>
      <c r="C10" s="73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D10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E10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F10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G10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H10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I10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J10" s="74"/>
      <c r="K10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L10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M10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N10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O10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P10" s="76"/>
      <c r="Q10" s="77" t="str">
        <f aca="false">IF(AND($C10="",$D10="",$E10="",$F10="",$G10="",$H10="",$I10="",$J10="",$K10="",$L10="",$M10="",$N10="",$O10=""),"",SUM($C10:$P10))</f>
        <v/>
      </c>
      <c r="R10" s="78" t="str">
        <f aca="false">IF($Q10="","",ROUND(100*SUM($C10:$P10)/COUNT($C10:$O10),1))</f>
        <v/>
      </c>
      <c r="S10" s="79" t="str">
        <f aca="false">IF($U$17=0,"",IF($Q10="","",INDEX($V$3:$V$15,MATCH($R10,$U$3:$U$15,-1),1)))</f>
        <v/>
      </c>
      <c r="T10" s="69" t="n">
        <f aca="false">COUNTIF(Calculs!$N$32:$N$125,CONCATENATE("=",Calculs!$A10))</f>
        <v>0</v>
      </c>
      <c r="U10" s="70" t="e">
        <f aca="false">LARGE($R$3:$R$15,$V10)</f>
        <v>#VALUE!</v>
      </c>
      <c r="V10" s="70" t="n">
        <v>8</v>
      </c>
      <c r="W10" s="71" t="str">
        <f aca="false">IF(Calculs!$N$132=Calculs!$O$133,INDEX($B$3:$B$15,MATCH($V10,$S$3:$S$15,0),1),"")</f>
        <v/>
      </c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0"/>
    </row>
    <row r="11" s="2" customFormat="true" ht="17" hidden="false" customHeight="true" outlineLevel="0" collapsed="false">
      <c r="A11" s="61"/>
      <c r="B11" s="72" t="str">
        <f aca="false">Participants!$H13</f>
        <v/>
      </c>
      <c r="C11" s="73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D11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E11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F11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G11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H11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I11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J11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K11" s="74"/>
      <c r="L11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M11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N11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O11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P11" s="76"/>
      <c r="Q11" s="77" t="str">
        <f aca="false">IF(AND($C11="",$D11="",$E11="",$F11="",$G11="",$H11="",$I11="",$J11="",$K11="",$L11="",$M11="",$N11="",$O11=""),"",SUM($C11:$P11))</f>
        <v/>
      </c>
      <c r="R11" s="78" t="str">
        <f aca="false">IF($Q11="","",ROUND(100*SUM($C11:$P11)/COUNT($C11:$O11),1))</f>
        <v/>
      </c>
      <c r="S11" s="79" t="str">
        <f aca="false">IF($U$17=0,"",IF($Q11="","",INDEX($V$3:$V$15,MATCH($R11,$U$3:$U$15,-1),1)))</f>
        <v/>
      </c>
      <c r="T11" s="69" t="n">
        <f aca="false">COUNTIF(Calculs!$N$32:$N$125,CONCATENATE("=",Calculs!$A11))</f>
        <v>0</v>
      </c>
      <c r="U11" s="70" t="e">
        <f aca="false">LARGE($R$3:$R$15,$V11)</f>
        <v>#VALUE!</v>
      </c>
      <c r="V11" s="70" t="n">
        <v>9</v>
      </c>
      <c r="W11" s="71" t="str">
        <f aca="false">IF(Calculs!$N$132=Calculs!$O$133,INDEX($B$3:$B$15,MATCH($V11,$S$3:$S$15,0),1),"")</f>
        <v/>
      </c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0"/>
    </row>
    <row r="12" s="2" customFormat="true" ht="17" hidden="false" customHeight="true" outlineLevel="0" collapsed="false">
      <c r="A12" s="61"/>
      <c r="B12" s="72" t="str">
        <f aca="false">Participants!$H14</f>
        <v/>
      </c>
      <c r="C12" s="73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D12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E12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F12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G12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H12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I12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J12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K12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L12" s="74"/>
      <c r="M12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N12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O12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P12" s="76"/>
      <c r="Q12" s="77" t="str">
        <f aca="false">IF(AND($C12="",$D12="",$E12="",$F12="",$G12="",$H12="",$I12="",$J12="",$K12="",$L12="",$M12="",$N12="",$O12=""),"",SUM($C12:$P12))</f>
        <v/>
      </c>
      <c r="R12" s="78" t="str">
        <f aca="false">IF($Q12="","",ROUND(100*SUM($C12:$P12)/COUNT($C12:$O12),1))</f>
        <v/>
      </c>
      <c r="S12" s="79" t="str">
        <f aca="false">IF($U$17=0,"",IF($Q12="","",INDEX($V$3:$V$15,MATCH($R12,$U$3:$U$15,-1),1)))</f>
        <v/>
      </c>
      <c r="T12" s="69" t="n">
        <f aca="false">COUNTIF(Calculs!$N$32:$N$125,CONCATENATE("=",Calculs!$A12))</f>
        <v>0</v>
      </c>
      <c r="U12" s="70" t="e">
        <f aca="false">LARGE($R$3:$R$15,$V12)</f>
        <v>#VALUE!</v>
      </c>
      <c r="V12" s="70" t="n">
        <v>10</v>
      </c>
      <c r="W12" s="71" t="str">
        <f aca="false">IF(Calculs!$N$132=Calculs!$O$133,INDEX($B$3:$B$15,MATCH($V12,$S$3:$S$15,0),1),"")</f>
        <v/>
      </c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0"/>
    </row>
    <row r="13" s="2" customFormat="true" ht="17" hidden="false" customHeight="true" outlineLevel="0" collapsed="false">
      <c r="A13" s="61"/>
      <c r="B13" s="72" t="str">
        <f aca="false">Participants!$H15</f>
        <v/>
      </c>
      <c r="C13" s="73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D13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E13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F13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G13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H13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I13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J13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K13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L13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M13" s="74"/>
      <c r="N13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O13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P13" s="76"/>
      <c r="Q13" s="77" t="str">
        <f aca="false">IF(AND($C13="",$D13="",$E13="",$F13="",$G13="",$H13="",$I13="",$J13="",$K13="",$L13="",$M13="",$N13="",$O13=""),"",SUM($C13:$P13))</f>
        <v/>
      </c>
      <c r="R13" s="78" t="str">
        <f aca="false">IF($Q13="","",ROUND(100*SUM($C13:$P13)/COUNT($C13:$O13),1))</f>
        <v/>
      </c>
      <c r="S13" s="79" t="str">
        <f aca="false">IF($U$17=0,"",IF($Q13="","",INDEX($V$3:$V$15,MATCH($R13,$U$3:$U$15,-1),1)))</f>
        <v/>
      </c>
      <c r="T13" s="69" t="n">
        <f aca="false">COUNTIF(Calculs!$N$32:$N$125,CONCATENATE("=",Calculs!$A13))</f>
        <v>0</v>
      </c>
      <c r="U13" s="70" t="e">
        <f aca="false">LARGE($R$3:$R$15,$V13)</f>
        <v>#VALUE!</v>
      </c>
      <c r="V13" s="70" t="n">
        <v>11</v>
      </c>
      <c r="W13" s="71" t="str">
        <f aca="false">IF(Calculs!$N$132=Calculs!$O$133,INDEX($B$3:$B$15,MATCH($V13,$S$3:$S$15,0),1),"")</f>
        <v/>
      </c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0"/>
    </row>
    <row r="14" s="2" customFormat="true" ht="17" hidden="false" customHeight="true" outlineLevel="0" collapsed="false">
      <c r="A14" s="61"/>
      <c r="B14" s="72" t="str">
        <f aca="false">Participants!$H16</f>
        <v/>
      </c>
      <c r="C14" s="73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D1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E1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F1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G1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H1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I1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J1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K1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L1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M14" s="75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N14" s="74"/>
      <c r="O14" s="75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P14" s="76"/>
      <c r="Q14" s="77" t="str">
        <f aca="false">IF(AND($C14="",$D14="",$E14="",$F14="",$G14="",$H14="",$I14="",$J14="",$K14="",$L14="",$M14="",$N14="",$O14=""),"",SUM($C14:$P14))</f>
        <v/>
      </c>
      <c r="R14" s="78" t="str">
        <f aca="false">IF($Q14="","",ROUND(100*SUM($C14:$P14)/COUNT($C14:$O14),1))</f>
        <v/>
      </c>
      <c r="S14" s="79" t="str">
        <f aca="false">IF($U$17=0,"",IF($Q14="","",INDEX($V$3:$V$15,MATCH($R14,$U$3:$U$15,-1),1)))</f>
        <v/>
      </c>
      <c r="T14" s="69" t="n">
        <f aca="false">COUNTIF(Calculs!$N$32:$N$125,CONCATENATE("=",Calculs!$A14))</f>
        <v>0</v>
      </c>
      <c r="U14" s="70" t="e">
        <f aca="false">LARGE($R$3:$R$15,$V14)</f>
        <v>#VALUE!</v>
      </c>
      <c r="V14" s="70" t="n">
        <v>12</v>
      </c>
      <c r="W14" s="71" t="str">
        <f aca="false">IF(Calculs!$N$132=Calculs!$O$133,INDEX($B$3:$B$15,MATCH($V14,$S$3:$S$15,0),1),"")</f>
        <v/>
      </c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0"/>
    </row>
    <row r="15" s="2" customFormat="true" ht="17" hidden="false" customHeight="true" outlineLevel="0" collapsed="false">
      <c r="A15" s="61"/>
      <c r="B15" s="80" t="str">
        <f aca="false">Participants!$H17</f>
        <v/>
      </c>
      <c r="C15" s="81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D15" s="82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E15" s="82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F15" s="82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G15" s="82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H15" s="82" t="str">
        <f aca="false">IF(INDEX(Calculs!$N$32:$N$128,MATCH(CONCATENATE(CHOOSE(ROW()-1,"A","B","C","D","E","F","G","H","I","J","K","L","M","N","O","P"),COLUMN()," ",CHOOSE(COLUMN()-1,"A","B","C","D","E","F","G","H","I","J","K","L","M","N","O","P"),ROW()),Calculs!$R$32:$R$128,0),1)="","",IF(INDEX(Calculs!$N$32:$N$128,MATCH(CONCATENATE(CHOOSE(ROW()-1,"A","B","C","D","E","F","G","H","I","J","K","L","M","N","O","P"),COLUMN()," ",CHOOSE(COLUMN()-1,"A","B","C","D","E","F","G","H","I","J","K","L","M","N","O","P"),ROW()),Calculs!$R$32:$R$128,0),1)=(ROW()-2),1,0))</f>
        <v/>
      </c>
      <c r="I15" s="82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J15" s="82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K15" s="82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L15" s="82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M15" s="82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N15" s="82" t="str">
        <f aca="false">IF(INDEX(Calculs!$N$32:$N$128,MATCH(CONCATENATE(CHOOSE(COLUMN()-1,"A","B","C","D","E","F","G","H","I","J","K","L","M","N","O","P"),ROW()," ",CHOOSE(ROW()-1,"A","B","C","D","E","F","G","H","I","J","K","L","M","N","O","P"),COLUMN()),Calculs!$R$32:$R$128,0),1)="","",IF(INDEX(Calculs!$N$32:$N$128,MATCH(CONCATENATE(CHOOSE(COLUMN()-1,"A","B","C","D","E","F","G","H","I","J","K","L","M","N","O","P"),ROW()," ",CHOOSE(ROW()-1,"A","B","C","D","E","F","G","H","I","J","K","L","M","N","O","P"),COLUMN()),Calculs!$R$32:$R$128,0),1)=(ROW()-2),1,0))</f>
        <v/>
      </c>
      <c r="O15" s="83"/>
      <c r="P15" s="84"/>
      <c r="Q15" s="85" t="str">
        <f aca="false">IF(AND($C15="",$D15="",$E15="",$F15="",$G15="",$H15="",$I15="",$J15="",$K15="",$L15="",$M15="",$N15="",$O15=""),"",SUM($C15:$P15))</f>
        <v/>
      </c>
      <c r="R15" s="86" t="str">
        <f aca="false">IF($Q15="","",ROUND(100*SUM($C15:$P15)/COUNT($C15:$O15),1))</f>
        <v/>
      </c>
      <c r="S15" s="87" t="str">
        <f aca="false">IF($U$17=0,"",IF($Q15="","",INDEX($V$3:$V$15,MATCH($R15,$U$3:$U$15,-1),1)))</f>
        <v/>
      </c>
      <c r="T15" s="69" t="n">
        <f aca="false">COUNTIF(Calculs!$N$32:$N$125,CONCATENATE("=",Calculs!$A15))</f>
        <v>0</v>
      </c>
      <c r="U15" s="70" t="e">
        <f aca="false">LARGE($R$3:$R$15,$V15)</f>
        <v>#VALUE!</v>
      </c>
      <c r="V15" s="70" t="n">
        <v>13</v>
      </c>
      <c r="W15" s="71" t="str">
        <f aca="false">IF(Calculs!$N$132=Calculs!$O$133,INDEX($B$3:$B$15,MATCH($V15,$S$3:$S$15,0),1),"")</f>
        <v/>
      </c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0"/>
    </row>
    <row r="16" s="2" customFormat="true" ht="17.1" hidden="false" customHeight="true" outlineLevel="0" collapsed="false">
      <c r="B16" s="88" t="str">
        <f aca="false">CONCATENATE("Résultat ",IF(Calculs!$N$132=Calculs!$O$133,"définitif","provisoire")," après ",Calculs!$N$132,IF(Calculs!$N$132&gt;1," matchs "," match "),"/",Calculs!$O$133)</f>
        <v>Résultat provisoire après 0 match /78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  <c r="R16" s="90"/>
      <c r="S16" s="90"/>
      <c r="T16" s="91"/>
      <c r="U16" s="70"/>
      <c r="V16" s="70"/>
      <c r="W16" s="7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0"/>
    </row>
    <row r="17" s="2" customFormat="true" ht="28.35" hidden="true" customHeight="true" outlineLevel="0" collapsed="false">
      <c r="A17" s="92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70" t="n">
        <f aca="false">COUNT($U$3:$U$15)</f>
        <v>0</v>
      </c>
      <c r="V17" s="70"/>
      <c r="W17" s="7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0"/>
    </row>
    <row r="18" s="2" customFormat="true" ht="15" hidden="false" customHeight="false" outlineLevel="0" collapsed="false"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0"/>
    </row>
    <row r="19" s="2" customFormat="true" ht="15" hidden="false" customHeight="false" outlineLevel="0" collapsed="false"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0"/>
    </row>
    <row r="20" s="2" customFormat="true" ht="15" hidden="false" customHeight="false" outlineLevel="0" collapsed="false"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0"/>
    </row>
    <row r="21" s="2" customFormat="true" ht="15" hidden="false" customHeight="false" outlineLevel="0" collapsed="false"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0"/>
    </row>
    <row r="22" s="2" customFormat="true" ht="15" hidden="false" customHeight="false" outlineLevel="0" collapsed="false"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0"/>
    </row>
    <row r="23" s="2" customFormat="true" ht="15" hidden="false" customHeight="false" outlineLevel="0" collapsed="false"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0"/>
    </row>
    <row r="24" s="2" customFormat="true" ht="15" hidden="false" customHeight="false" outlineLevel="0" collapsed="false"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0"/>
    </row>
    <row r="25" s="2" customFormat="true" ht="15" hidden="false" customHeight="false" outlineLevel="0" collapsed="false"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0"/>
    </row>
    <row r="26" s="2" customFormat="true" ht="15" hidden="false" customHeight="false" outlineLevel="0" collapsed="false"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0"/>
    </row>
    <row r="27" s="2" customFormat="true" ht="15" hidden="false" customHeight="false" outlineLevel="0" collapsed="false"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0"/>
    </row>
    <row r="28" s="2" customFormat="true" ht="15" hidden="false" customHeight="false" outlineLevel="0" collapsed="false"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0"/>
    </row>
    <row r="29" s="2" customFormat="true" ht="15" hidden="false" customHeight="false" outlineLevel="0" collapsed="false"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0"/>
    </row>
    <row r="30" s="2" customFormat="true" ht="15" hidden="false" customHeight="false" outlineLevel="0" collapsed="false"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0"/>
    </row>
    <row r="31" s="2" customFormat="true" ht="15" hidden="false" customHeight="false" outlineLevel="0" collapsed="false"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0"/>
    </row>
    <row r="32" s="2" customFormat="true" ht="15" hidden="false" customHeight="false" outlineLevel="0" collapsed="false"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0"/>
    </row>
    <row r="33" s="2" customFormat="true" ht="15" hidden="false" customHeight="false" outlineLevel="0" collapsed="false"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0"/>
    </row>
    <row r="34" s="2" customFormat="true" ht="15" hidden="false" customHeight="false" outlineLevel="0" collapsed="false"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0"/>
    </row>
    <row r="35" s="2" customFormat="true" ht="15" hidden="false" customHeight="false" outlineLevel="0" collapsed="false"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0"/>
    </row>
    <row r="36" s="2" customFormat="true" ht="15" hidden="false" customHeight="false" outlineLevel="0" collapsed="false"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0"/>
    </row>
    <row r="37" s="2" customFormat="true" ht="15" hidden="false" customHeight="false" outlineLevel="0" collapsed="false"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0"/>
    </row>
    <row r="38" s="2" customFormat="true" ht="15" hidden="false" customHeight="false" outlineLevel="0" collapsed="false"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0"/>
    </row>
    <row r="39" s="2" customFormat="true" ht="15" hidden="false" customHeight="false" outlineLevel="0" collapsed="false"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0"/>
    </row>
    <row r="40" s="2" customFormat="true" ht="15" hidden="false" customHeight="false" outlineLevel="0" collapsed="false"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0"/>
    </row>
    <row r="41" s="2" customFormat="true" ht="15" hidden="false" customHeight="false" outlineLevel="0" collapsed="false"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0"/>
    </row>
    <row r="42" s="2" customFormat="true" ht="15" hidden="false" customHeight="false" outlineLevel="0" collapsed="false"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0"/>
    </row>
    <row r="43" s="2" customFormat="true" ht="15" hidden="false" customHeight="false" outlineLevel="0" collapsed="false"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0"/>
    </row>
    <row r="44" s="2" customFormat="true" ht="15" hidden="false" customHeight="false" outlineLevel="0" collapsed="false"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0"/>
    </row>
    <row r="45" s="2" customFormat="true" ht="15" hidden="false" customHeight="false" outlineLevel="0" collapsed="false"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0"/>
    </row>
    <row r="46" s="2" customFormat="true" ht="15" hidden="false" customHeight="false" outlineLevel="0" collapsed="false"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0"/>
    </row>
    <row r="47" s="2" customFormat="true" ht="15" hidden="false" customHeight="false" outlineLevel="0" collapsed="false"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0"/>
    </row>
    <row r="48" s="2" customFormat="true" ht="15" hidden="false" customHeight="false" outlineLevel="0" collapsed="false"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0"/>
    </row>
    <row r="49" s="2" customFormat="true" ht="15" hidden="false" customHeight="false" outlineLevel="0" collapsed="false"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0"/>
    </row>
    <row r="50" s="2" customFormat="true" ht="15" hidden="false" customHeight="false" outlineLevel="0" collapsed="false"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0"/>
    </row>
    <row r="51" s="2" customFormat="true" ht="15" hidden="false" customHeight="false" outlineLevel="0" collapsed="false"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0"/>
    </row>
    <row r="52" s="2" customFormat="true" ht="15" hidden="false" customHeight="false" outlineLevel="0" collapsed="false"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0"/>
    </row>
    <row r="53" s="2" customFormat="true" ht="15" hidden="false" customHeight="false" outlineLevel="0" collapsed="false"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0"/>
    </row>
    <row r="54" s="2" customFormat="true" ht="15" hidden="false" customHeight="false" outlineLevel="0" collapsed="false"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0"/>
    </row>
    <row r="55" s="2" customFormat="true" ht="15" hidden="false" customHeight="false" outlineLevel="0" collapsed="false"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0"/>
    </row>
    <row r="56" s="2" customFormat="true" ht="15" hidden="false" customHeight="false" outlineLevel="0" collapsed="false"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0"/>
    </row>
    <row r="57" s="2" customFormat="true" ht="15" hidden="false" customHeight="false" outlineLevel="0" collapsed="false"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0"/>
    </row>
    <row r="58" s="2" customFormat="true" ht="15" hidden="false" customHeight="false" outlineLevel="0" collapsed="false"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0"/>
    </row>
    <row r="59" s="2" customFormat="true" ht="15" hidden="false" customHeight="false" outlineLevel="0" collapsed="false"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0"/>
    </row>
    <row r="60" s="2" customFormat="true" ht="15" hidden="false" customHeight="false" outlineLevel="0" collapsed="false"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0"/>
    </row>
    <row r="61" s="2" customFormat="true" ht="15" hidden="false" customHeight="false" outlineLevel="0" collapsed="false"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0"/>
    </row>
    <row r="62" s="2" customFormat="true" ht="15" hidden="false" customHeight="false" outlineLevel="0" collapsed="false"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0"/>
    </row>
    <row r="63" s="2" customFormat="true" ht="15" hidden="false" customHeight="false" outlineLevel="0" collapsed="false"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0"/>
    </row>
    <row r="64" s="2" customFormat="true" ht="15" hidden="false" customHeight="false" outlineLevel="0" collapsed="false"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0"/>
    </row>
    <row r="65" s="2" customFormat="true" ht="15" hidden="false" customHeight="false" outlineLevel="0" collapsed="false"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0"/>
    </row>
    <row r="66" s="2" customFormat="true" ht="15" hidden="false" customHeight="false" outlineLevel="0" collapsed="false"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0"/>
    </row>
    <row r="67" s="2" customFormat="true" ht="15" hidden="false" customHeight="false" outlineLevel="0" collapsed="false"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0"/>
    </row>
    <row r="68" s="2" customFormat="true" ht="15" hidden="false" customHeight="false" outlineLevel="0" collapsed="false"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0"/>
    </row>
    <row r="69" s="2" customFormat="true" ht="15" hidden="false" customHeight="false" outlineLevel="0" collapsed="false"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0"/>
    </row>
    <row r="70" s="2" customFormat="true" ht="15" hidden="false" customHeight="false" outlineLevel="0" collapsed="false"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0"/>
    </row>
    <row r="71" s="2" customFormat="true" ht="15" hidden="false" customHeight="false" outlineLevel="0" collapsed="false"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0"/>
    </row>
    <row r="72" s="2" customFormat="true" ht="15" hidden="false" customHeight="false" outlineLevel="0" collapsed="false"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0"/>
    </row>
    <row r="73" s="2" customFormat="true" ht="15" hidden="false" customHeight="false" outlineLevel="0" collapsed="false"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0"/>
    </row>
    <row r="74" s="2" customFormat="true" ht="15" hidden="false" customHeight="false" outlineLevel="0" collapsed="false"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0"/>
    </row>
    <row r="75" s="2" customFormat="true" ht="15" hidden="false" customHeight="false" outlineLevel="0" collapsed="false"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0"/>
    </row>
    <row r="76" s="2" customFormat="true" ht="15" hidden="false" customHeight="false" outlineLevel="0" collapsed="false"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0"/>
    </row>
    <row r="77" s="2" customFormat="true" ht="15" hidden="false" customHeight="false" outlineLevel="0" collapsed="false"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0"/>
    </row>
    <row r="78" s="2" customFormat="true" ht="15" hidden="false" customHeight="false" outlineLevel="0" collapsed="false"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0"/>
    </row>
    <row r="79" s="2" customFormat="true" ht="15" hidden="false" customHeight="false" outlineLevel="0" collapsed="false"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0"/>
    </row>
    <row r="80" s="2" customFormat="true" ht="15" hidden="false" customHeight="false" outlineLevel="0" collapsed="false"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0"/>
    </row>
    <row r="81" s="2" customFormat="true" ht="15" hidden="false" customHeight="false" outlineLevel="0" collapsed="false"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0"/>
    </row>
    <row r="82" s="2" customFormat="true" ht="15" hidden="false" customHeight="false" outlineLevel="0" collapsed="false"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0"/>
    </row>
    <row r="83" s="2" customFormat="true" ht="15" hidden="false" customHeight="false" outlineLevel="0" collapsed="false"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0"/>
    </row>
    <row r="84" s="2" customFormat="true" ht="15" hidden="false" customHeight="false" outlineLevel="0" collapsed="false"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0"/>
    </row>
    <row r="85" s="2" customFormat="true" ht="15" hidden="false" customHeight="false" outlineLevel="0" collapsed="false"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0"/>
    </row>
    <row r="86" s="2" customFormat="true" ht="15" hidden="false" customHeight="false" outlineLevel="0" collapsed="false"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0"/>
    </row>
    <row r="87" s="2" customFormat="true" ht="15" hidden="false" customHeight="false" outlineLevel="0" collapsed="false"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0"/>
    </row>
    <row r="88" s="2" customFormat="true" ht="15" hidden="false" customHeight="false" outlineLevel="0" collapsed="false"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0"/>
    </row>
    <row r="89" s="2" customFormat="true" ht="15" hidden="false" customHeight="false" outlineLevel="0" collapsed="false"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0"/>
    </row>
    <row r="90" s="2" customFormat="true" ht="15" hidden="false" customHeight="false" outlineLevel="0" collapsed="false"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0"/>
    </row>
    <row r="91" s="2" customFormat="true" ht="15" hidden="false" customHeight="false" outlineLevel="0" collapsed="false"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0"/>
    </row>
    <row r="92" s="2" customFormat="true" ht="15" hidden="false" customHeight="false" outlineLevel="0" collapsed="false"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0"/>
    </row>
    <row r="93" s="2" customFormat="true" ht="15" hidden="false" customHeight="false" outlineLevel="0" collapsed="false"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0"/>
    </row>
    <row r="94" s="2" customFormat="true" ht="15" hidden="false" customHeight="false" outlineLevel="0" collapsed="false"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0"/>
    </row>
    <row r="95" s="2" customFormat="true" ht="15" hidden="false" customHeight="false" outlineLevel="0" collapsed="false"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0"/>
    </row>
    <row r="96" s="2" customFormat="true" ht="15" hidden="false" customHeight="false" outlineLevel="0" collapsed="false"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0"/>
    </row>
    <row r="97" s="2" customFormat="true" ht="15" hidden="false" customHeight="false" outlineLevel="0" collapsed="false"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0"/>
    </row>
    <row r="98" s="2" customFormat="true" ht="15" hidden="false" customHeight="false" outlineLevel="0" collapsed="false"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0"/>
    </row>
    <row r="99" s="2" customFormat="true" ht="15" hidden="false" customHeight="false" outlineLevel="0" collapsed="false"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0"/>
    </row>
    <row r="100" s="2" customFormat="true" ht="15" hidden="false" customHeight="false" outlineLevel="0" collapsed="false"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0"/>
    </row>
    <row r="101" s="2" customFormat="true" ht="15" hidden="false" customHeight="false" outlineLevel="0" collapsed="false"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0"/>
    </row>
  </sheetData>
  <sheetProtection sheet="true" objects="true" scenarios="true" selectLockedCells="true"/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21" activeCellId="0" sqref="B21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1025" min="7" style="1" width="12.29"/>
  </cols>
  <sheetData>
    <row r="1" s="2" customFormat="true" ht="168.35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5.95" hidden="false" customHeight="true" outlineLevel="0" collapsed="false">
      <c r="B2" s="96" t="s">
        <v>22</v>
      </c>
      <c r="C2" s="96"/>
      <c r="D2" s="96"/>
      <c r="E2" s="96"/>
      <c r="F2" s="96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21" hidden="false" customHeight="true" outlineLevel="0" collapsed="false">
      <c r="B3" s="13" t="s">
        <v>23</v>
      </c>
      <c r="C3" s="13"/>
      <c r="D3" s="13" t="s">
        <v>5</v>
      </c>
      <c r="E3" s="13"/>
      <c r="F3" s="13" t="s">
        <v>24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21" hidden="false" customHeight="true" outlineLevel="0" collapsed="false">
      <c r="B4" s="97" t="n">
        <v>1</v>
      </c>
      <c r="C4" s="98"/>
      <c r="D4" s="99" t="str">
        <f aca="false">IF(ISERROR(Résultats!$W3),"",IF(Résultats!$W3="","",Résultats!$W3))</f>
        <v/>
      </c>
      <c r="E4" s="98"/>
      <c r="F4" s="97" t="str">
        <f aca="false">IF($D4="","",INDEX(Résultats!$Q$3:$Q$15,MATCH(Résultats!$V3,Résultats!$S$3:$S$15,0),1))</f>
        <v/>
      </c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21" hidden="false" customHeight="true" outlineLevel="0" collapsed="false">
      <c r="B5" s="97" t="n">
        <v>2</v>
      </c>
      <c r="C5" s="100"/>
      <c r="D5" s="99" t="str">
        <f aca="false">IF(ISERROR(Résultats!$W4),"",IF(Résultats!$W4="","",Résultats!$W4))</f>
        <v/>
      </c>
      <c r="E5" s="100"/>
      <c r="F5" s="97" t="str">
        <f aca="false">IF($D5="","",INDEX(Résultats!$Q$3:$Q$15,MATCH(Résultats!$V4,Résultats!$S$3:$S$15,0),1))</f>
        <v/>
      </c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21" hidden="false" customHeight="true" outlineLevel="0" collapsed="false">
      <c r="B6" s="97" t="n">
        <v>3</v>
      </c>
      <c r="C6" s="100"/>
      <c r="D6" s="99" t="str">
        <f aca="false">IF(ISERROR(Résultats!$W5),"",IF(Résultats!$W5="","",Résultats!$W5))</f>
        <v/>
      </c>
      <c r="E6" s="100"/>
      <c r="F6" s="97" t="str">
        <f aca="false">IF($D6="","",INDEX(Résultats!$Q$3:$Q$15,MATCH(Résultats!$V5,Résultats!$S$3:$S$15,0),1))</f>
        <v/>
      </c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21" hidden="false" customHeight="true" outlineLevel="0" collapsed="false">
      <c r="B7" s="97" t="n">
        <v>4</v>
      </c>
      <c r="C7" s="100"/>
      <c r="D7" s="99" t="str">
        <f aca="false">IF(ISERROR(Résultats!$W6),"",IF(Résultats!$W6="","",Résultats!$W6))</f>
        <v/>
      </c>
      <c r="E7" s="100"/>
      <c r="F7" s="97" t="str">
        <f aca="false">IF($D7="","",INDEX(Résultats!$Q$3:$Q$15,MATCH(Résultats!$V6,Résultats!$S$3:$S$15,0),1))</f>
        <v/>
      </c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21" hidden="false" customHeight="true" outlineLevel="0" collapsed="false">
      <c r="B8" s="97" t="n">
        <v>5</v>
      </c>
      <c r="C8" s="100"/>
      <c r="D8" s="99" t="str">
        <f aca="false">IF(ISERROR(Résultats!$W7),"",IF(Résultats!$W7="","",Résultats!$W7))</f>
        <v/>
      </c>
      <c r="E8" s="100"/>
      <c r="F8" s="97" t="str">
        <f aca="false">IF($D8="","",INDEX(Résultats!$Q$3:$Q$15,MATCH(Résultats!$V7,Résultats!$S$3:$S$15,0),1))</f>
        <v/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21" hidden="false" customHeight="true" outlineLevel="0" collapsed="false">
      <c r="B9" s="97" t="n">
        <v>6</v>
      </c>
      <c r="C9" s="100"/>
      <c r="D9" s="99" t="str">
        <f aca="false">IF(ISERROR(Résultats!$W8),"",IF(Résultats!$W8="","",Résultats!$W8))</f>
        <v/>
      </c>
      <c r="E9" s="100"/>
      <c r="F9" s="97" t="str">
        <f aca="false">IF($D9="","",INDEX(Résultats!$Q$3:$Q$15,MATCH(Résultats!$V8,Résultats!$S$3:$S$15,0),1))</f>
        <v/>
      </c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21" hidden="false" customHeight="true" outlineLevel="0" collapsed="false">
      <c r="B10" s="97" t="n">
        <v>7</v>
      </c>
      <c r="C10" s="100"/>
      <c r="D10" s="99" t="str">
        <f aca="false">IF(ISERROR(Résultats!$W9),"",IF(Résultats!$W9="","",Résultats!$W9))</f>
        <v/>
      </c>
      <c r="E10" s="100"/>
      <c r="F10" s="97" t="str">
        <f aca="false">IF($D10="","",INDEX(Résultats!$Q$3:$Q$15,MATCH(Résultats!$V9,Résultats!$S$3:$S$15,0),1))</f>
        <v/>
      </c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21" hidden="false" customHeight="true" outlineLevel="0" collapsed="false">
      <c r="B11" s="97" t="n">
        <v>8</v>
      </c>
      <c r="C11" s="100"/>
      <c r="D11" s="99" t="str">
        <f aca="false">IF(ISERROR(Résultats!$W10),"",IF(Résultats!$W10="","",Résultats!$W10))</f>
        <v/>
      </c>
      <c r="E11" s="100"/>
      <c r="F11" s="97" t="str">
        <f aca="false">IF($D11="","",INDEX(Résultats!$Q$3:$Q$15,MATCH(Résultats!$V10,Résultats!$S$3:$S$15,0),1))</f>
        <v/>
      </c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21" hidden="false" customHeight="true" outlineLevel="0" collapsed="false">
      <c r="B12" s="97" t="n">
        <v>9</v>
      </c>
      <c r="C12" s="100"/>
      <c r="D12" s="99" t="str">
        <f aca="false">IF(ISERROR(Résultats!$W11),"",IF(Résultats!$W11="","",Résultats!$W11))</f>
        <v/>
      </c>
      <c r="E12" s="100"/>
      <c r="F12" s="97" t="str">
        <f aca="false">IF($D12="","",INDEX(Résultats!$Q$3:$Q$15,MATCH(Résultats!$V11,Résultats!$S$3:$S$15,0),1))</f>
        <v/>
      </c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21" hidden="false" customHeight="true" outlineLevel="0" collapsed="false">
      <c r="B13" s="97" t="n">
        <v>10</v>
      </c>
      <c r="C13" s="100"/>
      <c r="D13" s="99" t="str">
        <f aca="false">IF(ISERROR(Résultats!$W12),"",IF(Résultats!$W12="","",Résultats!$W12))</f>
        <v/>
      </c>
      <c r="E13" s="100"/>
      <c r="F13" s="97" t="str">
        <f aca="false">IF($D13="","",INDEX(Résultats!$Q$3:$Q$15,MATCH(Résultats!$V12,Résultats!$S$3:$S$15,0),1))</f>
        <v/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21" hidden="false" customHeight="true" outlineLevel="0" collapsed="false">
      <c r="B14" s="97" t="n">
        <v>11</v>
      </c>
      <c r="C14" s="100"/>
      <c r="D14" s="99" t="str">
        <f aca="false">IF(ISERROR(Résultats!$W13),"",IF(Résultats!$W13="","",Résultats!$W13))</f>
        <v/>
      </c>
      <c r="E14" s="100"/>
      <c r="F14" s="97" t="str">
        <f aca="false">IF($D14="","",INDEX(Résultats!$Q$3:$Q$15,MATCH(Résultats!$V13,Résultats!$S$3:$S$15,0),1))</f>
        <v/>
      </c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21" hidden="false" customHeight="true" outlineLevel="0" collapsed="false">
      <c r="B15" s="97" t="n">
        <v>12</v>
      </c>
      <c r="C15" s="100"/>
      <c r="D15" s="99" t="str">
        <f aca="false">IF(ISERROR(Résultats!$W14),"",IF(Résultats!$W14="","",Résultats!$W14))</f>
        <v/>
      </c>
      <c r="E15" s="100"/>
      <c r="F15" s="97" t="str">
        <f aca="false">IF($D15="","",INDEX(Résultats!$Q$3:$Q$15,MATCH(Résultats!$V14,Résultats!$S$3:$S$15,0),1))</f>
        <v/>
      </c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21" hidden="false" customHeight="true" outlineLevel="0" collapsed="false">
      <c r="B16" s="97" t="n">
        <v>13</v>
      </c>
      <c r="C16" s="101"/>
      <c r="D16" s="99" t="str">
        <f aca="false">IF(ISERROR(Résultats!$W15),"",IF(Résultats!$W15="","",Résultats!$W15))</f>
        <v/>
      </c>
      <c r="E16" s="101"/>
      <c r="F16" s="97" t="str">
        <f aca="false">IF($D16="","",INDEX(Résultats!$Q$3:$Q$15,MATCH(Résultats!$V15,Résultats!$S$3:$S$15,0),1))</f>
        <v/>
      </c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2.8" hidden="false" customHeight="false" outlineLevel="0" collapsed="false"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2.8" hidden="false" customHeight="false" outlineLevel="0" collapsed="false"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2.8" hidden="false" customHeight="false" outlineLevel="0" collapsed="false"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5" hidden="false" customHeight="true" outlineLevel="0" collapsed="false"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104" customFormat="true" ht="15" hidden="false" customHeight="true" outlineLevel="0" collapsed="false">
      <c r="A21" s="102" t="s">
        <v>25</v>
      </c>
      <c r="B21" s="103"/>
      <c r="E21" s="105" t="s">
        <v>26</v>
      </c>
      <c r="AAA21" s="106"/>
      <c r="AAB21" s="106"/>
      <c r="AAC21" s="106"/>
      <c r="AAD21" s="106"/>
      <c r="AAE21" s="106"/>
      <c r="AAF21" s="106"/>
      <c r="AAG21" s="106"/>
      <c r="AAH21" s="106"/>
      <c r="AAI21" s="106"/>
      <c r="AAJ21" s="106"/>
      <c r="AAK21" s="106"/>
      <c r="AAL21" s="106"/>
      <c r="AAM21" s="106"/>
      <c r="AAN21" s="106"/>
      <c r="AAO21" s="106"/>
      <c r="AAP21" s="106"/>
      <c r="AAQ21" s="106"/>
      <c r="AAR21" s="106"/>
      <c r="AAS21" s="106"/>
      <c r="AAT21" s="106"/>
      <c r="AAU21" s="106"/>
      <c r="AAV21" s="106"/>
      <c r="AAW21" s="106"/>
      <c r="AAX21" s="106"/>
      <c r="AAY21" s="106"/>
      <c r="AAZ21" s="106"/>
      <c r="ABA21" s="106"/>
      <c r="ABB21" s="106"/>
      <c r="ABC21" s="106"/>
      <c r="ABD21" s="106"/>
      <c r="ABE21" s="106"/>
      <c r="ABF21" s="106"/>
      <c r="ABG21" s="106"/>
      <c r="ABH21" s="106"/>
      <c r="ABI21" s="106"/>
      <c r="ABJ21" s="106"/>
      <c r="ABK21" s="106"/>
      <c r="ABL21" s="106"/>
      <c r="ABM21" s="106"/>
      <c r="ABN21" s="106"/>
      <c r="ABO21" s="106"/>
      <c r="ABP21" s="106"/>
      <c r="ABQ21" s="106"/>
      <c r="ABR21" s="106"/>
      <c r="ABS21" s="106"/>
      <c r="ABT21" s="106"/>
      <c r="ABU21" s="106"/>
      <c r="ABV21" s="106"/>
      <c r="ABW21" s="106"/>
      <c r="ABX21" s="106"/>
      <c r="ABY21" s="106"/>
      <c r="ABZ21" s="106"/>
      <c r="ACA21" s="106"/>
      <c r="ACB21" s="106"/>
      <c r="ACC21" s="106"/>
      <c r="ACD21" s="106"/>
      <c r="ACE21" s="106"/>
      <c r="ACF21" s="106"/>
      <c r="ACG21" s="106"/>
      <c r="ACH21" s="106"/>
      <c r="ACI21" s="106"/>
      <c r="ACJ21" s="106"/>
      <c r="ACK21" s="106"/>
      <c r="ACL21" s="106"/>
      <c r="ACM21" s="106"/>
      <c r="ACN21" s="106"/>
      <c r="ACO21" s="106"/>
      <c r="ACP21" s="106"/>
      <c r="ACQ21" s="106"/>
      <c r="ACR21" s="106"/>
      <c r="ACS21" s="106"/>
      <c r="ACT21" s="106"/>
      <c r="ACU21" s="106"/>
      <c r="ACV21" s="106"/>
      <c r="ACW21" s="106"/>
      <c r="ACX21" s="106"/>
      <c r="ACY21" s="106"/>
      <c r="ACZ21" s="106"/>
      <c r="ADA21" s="106"/>
      <c r="ADB21" s="106"/>
      <c r="ADC21" s="106"/>
      <c r="ADD21" s="106"/>
      <c r="ADE21" s="106"/>
      <c r="ADF21" s="106"/>
      <c r="ADG21" s="106"/>
      <c r="ADH21" s="106"/>
      <c r="ADI21" s="106"/>
      <c r="ADJ21" s="106"/>
      <c r="ADK21" s="106"/>
      <c r="ADL21" s="106"/>
      <c r="ADM21" s="106"/>
      <c r="ADN21" s="106"/>
      <c r="ADO21" s="106"/>
      <c r="ADP21" s="106"/>
      <c r="ADQ21" s="106"/>
      <c r="ADR21" s="106"/>
      <c r="ADS21" s="106"/>
      <c r="ADT21" s="106"/>
      <c r="ADU21" s="106"/>
      <c r="ADV21" s="106"/>
      <c r="ADW21" s="106"/>
      <c r="ADX21" s="106"/>
      <c r="ADY21" s="106"/>
      <c r="ADZ21" s="106"/>
      <c r="AEA21" s="106"/>
      <c r="AEB21" s="106"/>
      <c r="AEC21" s="106"/>
      <c r="AED21" s="106"/>
      <c r="AEE21" s="106"/>
      <c r="AEF21" s="106"/>
      <c r="AEG21" s="106"/>
      <c r="AEH21" s="106"/>
      <c r="AEI21" s="106"/>
      <c r="AEJ21" s="106"/>
      <c r="AEK21" s="106"/>
      <c r="AEL21" s="106"/>
      <c r="AEM21" s="106"/>
      <c r="AEN21" s="106"/>
      <c r="AEO21" s="106"/>
      <c r="AEP21" s="106"/>
      <c r="AEQ21" s="106"/>
      <c r="AER21" s="106"/>
      <c r="AES21" s="106"/>
      <c r="AET21" s="106"/>
      <c r="AEU21" s="106"/>
      <c r="AEV21" s="106"/>
      <c r="AEW21" s="106"/>
      <c r="AEX21" s="106"/>
      <c r="AEY21" s="106"/>
      <c r="AEZ21" s="106"/>
      <c r="AFA21" s="106"/>
      <c r="AFB21" s="106"/>
      <c r="AFC21" s="106"/>
      <c r="AFD21" s="106"/>
      <c r="AFE21" s="106"/>
      <c r="AFF21" s="106"/>
      <c r="AFG21" s="106"/>
      <c r="AFH21" s="106"/>
      <c r="AFI21" s="106"/>
      <c r="AFJ21" s="106"/>
      <c r="AFK21" s="106"/>
      <c r="AFL21" s="106"/>
      <c r="AFM21" s="106"/>
      <c r="AFN21" s="106"/>
      <c r="AFO21" s="106"/>
      <c r="AFP21" s="106"/>
      <c r="AFQ21" s="106"/>
      <c r="AFR21" s="106"/>
      <c r="AFS21" s="106"/>
      <c r="AFT21" s="106"/>
      <c r="AFU21" s="106"/>
      <c r="AFV21" s="106"/>
      <c r="AFW21" s="106"/>
      <c r="AFX21" s="106"/>
      <c r="AFY21" s="106"/>
      <c r="AFZ21" s="106"/>
      <c r="AGA21" s="106"/>
      <c r="AGB21" s="106"/>
      <c r="AGC21" s="106"/>
      <c r="AGD21" s="106"/>
      <c r="AGE21" s="106"/>
      <c r="AGF21" s="106"/>
      <c r="AGG21" s="106"/>
      <c r="AGH21" s="106"/>
      <c r="AGI21" s="106"/>
      <c r="AGJ21" s="106"/>
      <c r="AGK21" s="106"/>
      <c r="AGL21" s="106"/>
      <c r="AGM21" s="106"/>
      <c r="AGN21" s="106"/>
      <c r="AGO21" s="106"/>
      <c r="AGP21" s="106"/>
      <c r="AGQ21" s="106"/>
      <c r="AGR21" s="106"/>
      <c r="AGS21" s="106"/>
      <c r="AGT21" s="106"/>
      <c r="AGU21" s="106"/>
      <c r="AGV21" s="106"/>
      <c r="AGW21" s="106"/>
      <c r="AGX21" s="106"/>
      <c r="AGY21" s="106"/>
      <c r="AGZ21" s="106"/>
      <c r="AHA21" s="106"/>
      <c r="AHB21" s="106"/>
      <c r="AHC21" s="106"/>
      <c r="AHD21" s="106"/>
      <c r="AHE21" s="106"/>
      <c r="AHF21" s="106"/>
      <c r="AHG21" s="106"/>
      <c r="AHH21" s="106"/>
      <c r="AHI21" s="106"/>
      <c r="AHJ21" s="106"/>
      <c r="AHK21" s="106"/>
      <c r="AHL21" s="106"/>
      <c r="AHM21" s="106"/>
      <c r="AHN21" s="106"/>
      <c r="AHO21" s="106"/>
      <c r="AHP21" s="106"/>
      <c r="AHQ21" s="106"/>
      <c r="AHR21" s="106"/>
      <c r="AHS21" s="106"/>
      <c r="AHT21" s="106"/>
      <c r="AHU21" s="106"/>
      <c r="AHV21" s="106"/>
      <c r="AHW21" s="106"/>
      <c r="AHX21" s="106"/>
      <c r="AHY21" s="106"/>
      <c r="AHZ21" s="106"/>
      <c r="AIA21" s="106"/>
      <c r="AIB21" s="106"/>
      <c r="AIC21" s="106"/>
      <c r="AID21" s="106"/>
      <c r="AIE21" s="106"/>
      <c r="AIF21" s="106"/>
      <c r="AIG21" s="106"/>
      <c r="AIH21" s="106"/>
      <c r="AII21" s="106"/>
      <c r="AIJ21" s="106"/>
      <c r="AIK21" s="106"/>
      <c r="AIL21" s="106"/>
      <c r="AIM21" s="106"/>
      <c r="AIN21" s="106"/>
      <c r="AIO21" s="106"/>
      <c r="AIP21" s="106"/>
      <c r="AIQ21" s="106"/>
      <c r="AIR21" s="106"/>
      <c r="AIS21" s="106"/>
      <c r="AIT21" s="106"/>
      <c r="AIU21" s="106"/>
      <c r="AIV21" s="106"/>
      <c r="AIW21" s="106"/>
      <c r="AIX21" s="106"/>
      <c r="AIY21" s="106"/>
      <c r="AIZ21" s="106"/>
      <c r="AJA21" s="106"/>
      <c r="AJB21" s="106"/>
      <c r="AJC21" s="106"/>
      <c r="AJD21" s="106"/>
      <c r="AJE21" s="106"/>
      <c r="AJF21" s="106"/>
      <c r="AJG21" s="106"/>
      <c r="AJH21" s="106"/>
      <c r="AJI21" s="106"/>
      <c r="AJJ21" s="106"/>
      <c r="AJK21" s="106"/>
      <c r="AJL21" s="106"/>
      <c r="AJM21" s="106"/>
      <c r="AJN21" s="106"/>
      <c r="AJO21" s="106"/>
      <c r="AJP21" s="106"/>
      <c r="AJQ21" s="106"/>
      <c r="AJR21" s="106"/>
      <c r="AJS21" s="106"/>
      <c r="AJT21" s="106"/>
      <c r="AJU21" s="106"/>
      <c r="AJV21" s="106"/>
      <c r="AJW21" s="106"/>
      <c r="AJX21" s="106"/>
      <c r="AJY21" s="106"/>
      <c r="AJZ21" s="106"/>
      <c r="AKA21" s="106"/>
      <c r="AKB21" s="106"/>
      <c r="AKC21" s="106"/>
      <c r="AKD21" s="106"/>
      <c r="AKE21" s="106"/>
      <c r="AKF21" s="106"/>
      <c r="AKG21" s="106"/>
      <c r="AKH21" s="106"/>
      <c r="AKI21" s="106"/>
      <c r="AKJ21" s="106"/>
      <c r="AKK21" s="106"/>
      <c r="AKL21" s="106"/>
      <c r="AKM21" s="106"/>
      <c r="AKN21" s="106"/>
      <c r="AKO21" s="106"/>
      <c r="AKP21" s="106"/>
      <c r="AKQ21" s="106"/>
      <c r="AKR21" s="106"/>
      <c r="AKS21" s="106"/>
      <c r="AKT21" s="106"/>
      <c r="AKU21" s="106"/>
      <c r="AKV21" s="106"/>
      <c r="AKW21" s="106"/>
      <c r="AKX21" s="106"/>
      <c r="AKY21" s="106"/>
      <c r="AKZ21" s="106"/>
      <c r="ALA21" s="106"/>
      <c r="ALB21" s="106"/>
      <c r="ALC21" s="106"/>
      <c r="ALD21" s="106"/>
      <c r="ALE21" s="106"/>
      <c r="ALF21" s="106"/>
      <c r="ALG21" s="106"/>
      <c r="ALH21" s="106"/>
      <c r="ALI21" s="106"/>
      <c r="ALJ21" s="106"/>
      <c r="ALK21" s="106"/>
      <c r="ALL21" s="106"/>
      <c r="ALM21" s="106"/>
      <c r="ALN21" s="106"/>
      <c r="ALO21" s="106"/>
      <c r="ALP21" s="106"/>
      <c r="ALQ21" s="106"/>
      <c r="ALR21" s="106"/>
      <c r="ALS21" s="106"/>
      <c r="ALT21" s="106"/>
      <c r="ALU21" s="106"/>
      <c r="ALV21" s="106"/>
      <c r="ALW21" s="106"/>
      <c r="ALX21" s="106"/>
      <c r="ALY21" s="106"/>
      <c r="ALZ21" s="106"/>
      <c r="AMA21" s="106"/>
      <c r="AMB21" s="106"/>
      <c r="AMC21" s="106"/>
      <c r="AMD21" s="106"/>
      <c r="AME21" s="106"/>
      <c r="AMF21" s="106"/>
      <c r="AMG21" s="106"/>
      <c r="AMH21" s="106"/>
      <c r="AMI21" s="106"/>
      <c r="AMJ21" s="106"/>
    </row>
    <row r="22" s="2" customFormat="true" ht="12.8" hidden="false" customHeight="false" outlineLevel="0" collapsed="false"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2.8" hidden="false" customHeight="false" outlineLevel="0" collapsed="false"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2.8" hidden="false" customHeight="false" outlineLevel="0" collapsed="false"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2.8" hidden="false" customHeight="false" outlineLevel="0" collapsed="false"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2.8" hidden="false" customHeight="false" outlineLevel="0" collapsed="false"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2.8" hidden="false" customHeight="false" outlineLevel="0" collapsed="false"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2.8" hidden="false" customHeight="false" outlineLevel="0" collapsed="false"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2.8" hidden="false" customHeight="false" outlineLevel="0" collapsed="false"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2.8" hidden="false" customHeight="false" outlineLevel="0" collapsed="false"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2.8" hidden="false" customHeight="false" outlineLevel="0" collapsed="false"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2.8" hidden="false" customHeight="false" outlineLevel="0" collapsed="false"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2.8" hidden="false" customHeight="false" outlineLevel="0" collapsed="false"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2.8" hidden="false" customHeight="false" outlineLevel="0" collapsed="false"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2.8" hidden="false" customHeight="false" outlineLevel="0" collapsed="false"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="2" customFormat="true" ht="12.8" hidden="false" customHeight="false" outlineLevel="0" collapsed="false"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6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07" width="4.63"/>
    <col collapsed="false" customWidth="true" hidden="false" outlineLevel="0" max="16" min="2" style="107" width="4.23"/>
    <col collapsed="false" customWidth="true" hidden="false" outlineLevel="0" max="23" min="17" style="108" width="4.08"/>
    <col collapsed="false" customWidth="true" hidden="false" outlineLevel="0" max="24" min="24" style="108" width="4.76"/>
    <col collapsed="false" customWidth="true" hidden="false" outlineLevel="0" max="25" min="25" style="108" width="4.03"/>
    <col collapsed="false" customWidth="true" hidden="false" outlineLevel="0" max="1025" min="26" style="107" width="12.29"/>
  </cols>
  <sheetData>
    <row r="1" s="113" customFormat="true" ht="15" hidden="false" customHeight="true" outlineLevel="0" collapsed="false">
      <c r="A1" s="109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111"/>
      <c r="S1" s="111"/>
      <c r="T1" s="111"/>
      <c r="U1" s="111"/>
      <c r="V1" s="112"/>
      <c r="W1" s="112"/>
      <c r="X1" s="112"/>
      <c r="Y1" s="112"/>
    </row>
    <row r="2" s="113" customFormat="true" ht="15" hidden="false" customHeight="true" outlineLevel="0" collapsed="false">
      <c r="A2" s="114" t="s">
        <v>28</v>
      </c>
      <c r="B2" s="114" t="n">
        <v>1</v>
      </c>
      <c r="C2" s="114" t="n">
        <v>2</v>
      </c>
      <c r="D2" s="114" t="n">
        <v>3</v>
      </c>
      <c r="E2" s="114" t="n">
        <v>4</v>
      </c>
      <c r="F2" s="114" t="n">
        <v>5</v>
      </c>
      <c r="G2" s="114" t="n">
        <v>6</v>
      </c>
      <c r="H2" s="114" t="n">
        <v>7</v>
      </c>
      <c r="I2" s="114" t="n">
        <v>8</v>
      </c>
      <c r="J2" s="114" t="n">
        <v>9</v>
      </c>
      <c r="K2" s="114" t="n">
        <v>10</v>
      </c>
      <c r="L2" s="114" t="n">
        <v>11</v>
      </c>
      <c r="M2" s="114" t="n">
        <v>12</v>
      </c>
      <c r="N2" s="114" t="n">
        <v>13</v>
      </c>
      <c r="O2" s="115"/>
      <c r="P2" s="116" t="s">
        <v>29</v>
      </c>
      <c r="Q2" s="116" t="s">
        <v>30</v>
      </c>
      <c r="R2" s="116" t="s">
        <v>31</v>
      </c>
      <c r="S2" s="116" t="s">
        <v>32</v>
      </c>
      <c r="T2" s="111"/>
      <c r="U2" s="111"/>
      <c r="V2" s="111"/>
      <c r="W2" s="112"/>
      <c r="X2" s="112"/>
      <c r="AMJ2" s="0"/>
    </row>
    <row r="3" s="113" customFormat="true" ht="15" hidden="false" customHeight="true" outlineLevel="0" collapsed="false">
      <c r="A3" s="117" t="n">
        <v>1</v>
      </c>
      <c r="B3" s="118"/>
      <c r="C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D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E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F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G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H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I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J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K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L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M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N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O3" s="117" t="n">
        <v>1</v>
      </c>
      <c r="P3" s="111" t="n">
        <f aca="false">COUNTIF($B3:$N3,"=1")</f>
        <v>3</v>
      </c>
      <c r="Q3" s="111" t="n">
        <f aca="false">COUNTIF($B3:$N3,"=2")</f>
        <v>2</v>
      </c>
      <c r="R3" s="111" t="n">
        <f aca="false">COUNTIF($B3:$N3,"=3")</f>
        <v>3</v>
      </c>
      <c r="S3" s="111" t="n">
        <f aca="false">COUNTIF($B3:$N3,"=4")</f>
        <v>4</v>
      </c>
      <c r="T3" s="121" t="n">
        <f aca="false">SUM(P3:S3)</f>
        <v>12</v>
      </c>
      <c r="U3" s="111"/>
      <c r="V3" s="111"/>
      <c r="W3" s="112"/>
      <c r="X3" s="112"/>
      <c r="AMJ3" s="0"/>
    </row>
    <row r="4" s="113" customFormat="true" ht="15" hidden="false" customHeight="true" outlineLevel="0" collapsed="false">
      <c r="A4" s="117" t="n">
        <v>2</v>
      </c>
      <c r="B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C4" s="118"/>
      <c r="D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E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F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G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H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I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J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K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L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M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N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O4" s="117" t="n">
        <v>2</v>
      </c>
      <c r="P4" s="111" t="n">
        <f aca="false">COUNTIF($B4:$N4,"=1")</f>
        <v>2</v>
      </c>
      <c r="Q4" s="111" t="n">
        <f aca="false">COUNTIF($B4:$N4,"=2")</f>
        <v>5</v>
      </c>
      <c r="R4" s="111" t="n">
        <f aca="false">COUNTIF($B4:$N4,"=3")</f>
        <v>2</v>
      </c>
      <c r="S4" s="111" t="n">
        <f aca="false">COUNTIF($B4:$N4,"=4")</f>
        <v>3</v>
      </c>
      <c r="T4" s="121" t="n">
        <f aca="false">SUM(P4:S4)</f>
        <v>12</v>
      </c>
      <c r="U4" s="111"/>
      <c r="V4" s="111"/>
      <c r="W4" s="112"/>
      <c r="X4" s="112"/>
      <c r="AMJ4" s="0"/>
    </row>
    <row r="5" s="113" customFormat="true" ht="15" hidden="false" customHeight="true" outlineLevel="0" collapsed="false">
      <c r="A5" s="117" t="n">
        <v>3</v>
      </c>
      <c r="B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C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D5" s="118"/>
      <c r="E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F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G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H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I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J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K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L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M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N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O5" s="117" t="n">
        <v>3</v>
      </c>
      <c r="P5" s="111" t="n">
        <f aca="false">COUNTIF($B5:$N5,"=1")</f>
        <v>3</v>
      </c>
      <c r="Q5" s="111" t="n">
        <f aca="false">COUNTIF($B5:$N5,"=2")</f>
        <v>4</v>
      </c>
      <c r="R5" s="111" t="n">
        <f aca="false">COUNTIF($B5:$N5,"=3")</f>
        <v>4</v>
      </c>
      <c r="S5" s="111" t="n">
        <f aca="false">COUNTIF($B5:$N5,"=4")</f>
        <v>1</v>
      </c>
      <c r="T5" s="121" t="n">
        <f aca="false">SUM(P5:S5)</f>
        <v>12</v>
      </c>
      <c r="U5" s="111"/>
      <c r="V5" s="111"/>
      <c r="W5" s="112"/>
      <c r="X5" s="112"/>
      <c r="AMJ5" s="0"/>
    </row>
    <row r="6" s="113" customFormat="true" ht="15" hidden="false" customHeight="true" outlineLevel="0" collapsed="false">
      <c r="A6" s="117" t="n">
        <v>4</v>
      </c>
      <c r="B6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C6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D6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E6" s="118"/>
      <c r="F6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G6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H6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I6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J6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K6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L6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M6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N6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O6" s="117" t="n">
        <v>4</v>
      </c>
      <c r="P6" s="111" t="n">
        <f aca="false">COUNTIF($B6:$N6,"=1")</f>
        <v>1</v>
      </c>
      <c r="Q6" s="111" t="n">
        <f aca="false">COUNTIF($B6:$N6,"=2")</f>
        <v>2</v>
      </c>
      <c r="R6" s="111" t="n">
        <f aca="false">COUNTIF($B6:$N6,"=3")</f>
        <v>6</v>
      </c>
      <c r="S6" s="111" t="n">
        <f aca="false">COUNTIF($B6:$N6,"=4")</f>
        <v>3</v>
      </c>
      <c r="T6" s="121" t="n">
        <f aca="false">SUM(P6:S6)</f>
        <v>12</v>
      </c>
      <c r="U6" s="111"/>
      <c r="V6" s="111"/>
      <c r="W6" s="112"/>
      <c r="X6" s="112"/>
      <c r="AMJ6" s="0"/>
    </row>
    <row r="7" s="113" customFormat="true" ht="15" hidden="false" customHeight="true" outlineLevel="0" collapsed="false">
      <c r="A7" s="117" t="n">
        <v>5</v>
      </c>
      <c r="B7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C7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D7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E7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F7" s="118"/>
      <c r="G7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H7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I7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J7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K7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L7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M7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N7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O7" s="117" t="n">
        <v>5</v>
      </c>
      <c r="P7" s="111" t="n">
        <f aca="false">COUNTIF($B7:$N7,"=1")</f>
        <v>2</v>
      </c>
      <c r="Q7" s="111" t="n">
        <f aca="false">COUNTIF($B7:$N7,"=2")</f>
        <v>3</v>
      </c>
      <c r="R7" s="111" t="n">
        <f aca="false">COUNTIF($B7:$N7,"=3")</f>
        <v>1</v>
      </c>
      <c r="S7" s="111" t="n">
        <f aca="false">COUNTIF($B7:$N7,"=4")</f>
        <v>6</v>
      </c>
      <c r="T7" s="121" t="n">
        <f aca="false">SUM(P7:S7)</f>
        <v>12</v>
      </c>
      <c r="U7" s="111"/>
      <c r="V7" s="111"/>
      <c r="W7" s="112"/>
      <c r="X7" s="112"/>
      <c r="AMJ7" s="0"/>
    </row>
    <row r="8" s="113" customFormat="true" ht="15" hidden="false" customHeight="true" outlineLevel="0" collapsed="false">
      <c r="A8" s="117" t="n">
        <v>6</v>
      </c>
      <c r="B8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C8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D8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E8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F8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G8" s="118"/>
      <c r="H8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I8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J8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K8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L8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M8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N8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O8" s="117" t="n">
        <v>6</v>
      </c>
      <c r="P8" s="111" t="n">
        <f aca="false">COUNTIF($B8:$N8,"=1")</f>
        <v>5</v>
      </c>
      <c r="Q8" s="111" t="n">
        <f aca="false">COUNTIF($B8:$N8,"=2")</f>
        <v>3</v>
      </c>
      <c r="R8" s="111" t="n">
        <f aca="false">COUNTIF($B8:$N8,"=3")</f>
        <v>1</v>
      </c>
      <c r="S8" s="111" t="n">
        <f aca="false">COUNTIF($B8:$N8,"=4")</f>
        <v>3</v>
      </c>
      <c r="T8" s="121" t="n">
        <f aca="false">SUM(P8:S8)</f>
        <v>12</v>
      </c>
      <c r="U8" s="111"/>
      <c r="V8" s="111"/>
      <c r="W8" s="112"/>
      <c r="X8" s="112"/>
      <c r="AMJ8" s="0"/>
    </row>
    <row r="9" s="113" customFormat="true" ht="15" hidden="false" customHeight="true" outlineLevel="0" collapsed="false">
      <c r="A9" s="117" t="n">
        <v>7</v>
      </c>
      <c r="B9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C9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D9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E9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F9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G9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H9" s="118"/>
      <c r="I9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J9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K9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L9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M9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N9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O9" s="117" t="n">
        <v>7</v>
      </c>
      <c r="P9" s="111" t="n">
        <f aca="false">COUNTIF($B9:$N9,"=1")</f>
        <v>1</v>
      </c>
      <c r="Q9" s="111" t="n">
        <f aca="false">COUNTIF($B9:$N9,"=2")</f>
        <v>2</v>
      </c>
      <c r="R9" s="111" t="n">
        <f aca="false">COUNTIF($B9:$N9,"=3")</f>
        <v>4</v>
      </c>
      <c r="S9" s="111" t="n">
        <f aca="false">COUNTIF($B9:$N9,"=4")</f>
        <v>5</v>
      </c>
      <c r="T9" s="121" t="n">
        <f aca="false">SUM(P9:S9)</f>
        <v>12</v>
      </c>
      <c r="U9" s="111"/>
      <c r="V9" s="111"/>
      <c r="W9" s="112"/>
      <c r="X9" s="112"/>
      <c r="AMJ9" s="0"/>
    </row>
    <row r="10" s="113" customFormat="true" ht="15" hidden="false" customHeight="true" outlineLevel="0" collapsed="false">
      <c r="A10" s="117" t="n">
        <v>8</v>
      </c>
      <c r="B10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C10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D10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E10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F10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G10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H10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I10" s="118"/>
      <c r="J10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K10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L10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M10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N10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O10" s="117" t="n">
        <v>8</v>
      </c>
      <c r="P10" s="111" t="n">
        <f aca="false">COUNTIF($B10:$N10,"=1")</f>
        <v>5</v>
      </c>
      <c r="Q10" s="111" t="n">
        <f aca="false">COUNTIF($B10:$N10,"=2")</f>
        <v>2</v>
      </c>
      <c r="R10" s="111" t="n">
        <f aca="false">COUNTIF($B10:$N10,"=3")</f>
        <v>4</v>
      </c>
      <c r="S10" s="111" t="n">
        <f aca="false">COUNTIF($B10:$N10,"=4")</f>
        <v>1</v>
      </c>
      <c r="T10" s="121" t="n">
        <f aca="false">SUM(P10:S10)</f>
        <v>12</v>
      </c>
      <c r="U10" s="111"/>
      <c r="V10" s="111"/>
      <c r="W10" s="112"/>
      <c r="X10" s="112"/>
      <c r="AMJ10" s="0"/>
    </row>
    <row r="11" s="113" customFormat="true" ht="15" hidden="false" customHeight="true" outlineLevel="0" collapsed="false">
      <c r="A11" s="117" t="n">
        <v>9</v>
      </c>
      <c r="B11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C11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D11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E11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F11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G11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H11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I11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J11" s="118"/>
      <c r="K11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L11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M11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N11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O11" s="117" t="n">
        <v>9</v>
      </c>
      <c r="P11" s="111" t="n">
        <f aca="false">COUNTIF($B11:$N11,"=1")</f>
        <v>3</v>
      </c>
      <c r="Q11" s="111" t="n">
        <f aca="false">COUNTIF($B11:$N11,"=2")</f>
        <v>3</v>
      </c>
      <c r="R11" s="111" t="n">
        <f aca="false">COUNTIF($B11:$N11,"=3")</f>
        <v>3</v>
      </c>
      <c r="S11" s="111" t="n">
        <f aca="false">COUNTIF($B11:$N11,"=4")</f>
        <v>3</v>
      </c>
      <c r="T11" s="121" t="n">
        <f aca="false">SUM(P11:S11)</f>
        <v>12</v>
      </c>
      <c r="U11" s="111"/>
      <c r="V11" s="111"/>
      <c r="W11" s="112"/>
      <c r="X11" s="112"/>
      <c r="AMJ11" s="0"/>
    </row>
    <row r="12" s="113" customFormat="true" ht="15" hidden="false" customHeight="true" outlineLevel="0" collapsed="false">
      <c r="A12" s="117" t="n">
        <v>10</v>
      </c>
      <c r="B12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C12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D12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E12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F12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G12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H12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I12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J12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K12" s="118"/>
      <c r="L12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M12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N12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O12" s="117" t="n">
        <v>10</v>
      </c>
      <c r="P12" s="111" t="n">
        <f aca="false">COUNTIF($B12:$N12,"=1")</f>
        <v>4</v>
      </c>
      <c r="Q12" s="111" t="n">
        <f aca="false">COUNTIF($B12:$N12,"=2")</f>
        <v>4</v>
      </c>
      <c r="R12" s="111" t="n">
        <f aca="false">COUNTIF($B12:$N12,"=3")</f>
        <v>2</v>
      </c>
      <c r="S12" s="111" t="n">
        <f aca="false">COUNTIF($B12:$N12,"=4")</f>
        <v>2</v>
      </c>
      <c r="T12" s="121" t="n">
        <f aca="false">SUM(P12:S12)</f>
        <v>12</v>
      </c>
      <c r="U12" s="111"/>
      <c r="V12" s="111"/>
      <c r="W12" s="112"/>
      <c r="X12" s="112"/>
      <c r="AMJ12" s="0"/>
    </row>
    <row r="13" s="113" customFormat="true" ht="15" hidden="false" customHeight="true" outlineLevel="0" collapsed="false">
      <c r="A13" s="117" t="n">
        <v>11</v>
      </c>
      <c r="B1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C1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D1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E1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F1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G1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H1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I1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J1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K13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L13" s="118"/>
      <c r="M1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N13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O13" s="117" t="n">
        <v>11</v>
      </c>
      <c r="P13" s="111" t="n">
        <f aca="false">COUNTIF($B13:$N13,"=1")</f>
        <v>7</v>
      </c>
      <c r="Q13" s="111" t="n">
        <f aca="false">COUNTIF($B13:$N13,"=2")</f>
        <v>3</v>
      </c>
      <c r="R13" s="111" t="n">
        <f aca="false">COUNTIF($B13:$N13,"=3")</f>
        <v>0</v>
      </c>
      <c r="S13" s="111" t="n">
        <f aca="false">COUNTIF($B13:$N13,"=4")</f>
        <v>2</v>
      </c>
      <c r="T13" s="121" t="n">
        <f aca="false">SUM(P13:S13)</f>
        <v>12</v>
      </c>
      <c r="U13" s="111"/>
      <c r="V13" s="111"/>
      <c r="W13" s="112"/>
      <c r="X13" s="112"/>
      <c r="AMJ13" s="0"/>
    </row>
    <row r="14" s="113" customFormat="true" ht="15" hidden="false" customHeight="true" outlineLevel="0" collapsed="false">
      <c r="A14" s="117" t="n">
        <v>12</v>
      </c>
      <c r="B1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C1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D1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E1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F1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G1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H1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I1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J1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2</v>
      </c>
      <c r="K1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L14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M14" s="118"/>
      <c r="N14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4</v>
      </c>
      <c r="O14" s="117" t="n">
        <v>12</v>
      </c>
      <c r="P14" s="111" t="n">
        <f aca="false">COUNTIF($B14:$N14,"=1")</f>
        <v>1</v>
      </c>
      <c r="Q14" s="111" t="n">
        <f aca="false">COUNTIF($B14:$N14,"=2")</f>
        <v>5</v>
      </c>
      <c r="R14" s="111" t="n">
        <f aca="false">COUNTIF($B14:$N14,"=3")</f>
        <v>4</v>
      </c>
      <c r="S14" s="111" t="n">
        <f aca="false">COUNTIF($B14:$N14,"=4")</f>
        <v>2</v>
      </c>
      <c r="T14" s="121" t="n">
        <f aca="false">SUM(P14:S14)</f>
        <v>12</v>
      </c>
      <c r="U14" s="111"/>
      <c r="V14" s="111"/>
      <c r="W14" s="112"/>
      <c r="X14" s="112"/>
      <c r="AMJ14" s="0"/>
    </row>
    <row r="15" s="113" customFormat="true" ht="15" hidden="false" customHeight="true" outlineLevel="0" collapsed="false">
      <c r="A15" s="117" t="n">
        <v>13</v>
      </c>
      <c r="B1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C1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D1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E1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3</v>
      </c>
      <c r="F1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1</v>
      </c>
      <c r="G15" s="119" t="n">
        <f aca="false">INDEX($O$32:$O$128,MATCH(CONCATENATE(CHOOSE(ROW()-1,"A","B","C","D","E","F","G","H","I","J","K","L","M","N","O"),COLUMN()+1," ",CHOOSE(COLUMN(),"A","B","C","D","E","F","G","H","I","J","K","L","M","N","O"),ROW()),$R$32:$R$128,0),1)</f>
        <v>2</v>
      </c>
      <c r="H1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I1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J1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K1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3</v>
      </c>
      <c r="L1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1</v>
      </c>
      <c r="M15" s="120" t="n">
        <f aca="false">INDEX($O$32:$O$128,MATCH(CONCATENATE(CHOOSE(COLUMN(),"A","B","C","D","E","F","G","H","I","J","K","L","M","N","O"),ROW()," ",CHOOSE(ROW()-1,"A","B","C","D","E","F","G","H","I","J","K","L","M","N","O"),COLUMN()+1),$R$32:$R$128,0),1)</f>
        <v>4</v>
      </c>
      <c r="N15" s="118"/>
      <c r="O15" s="117" t="n">
        <v>13</v>
      </c>
      <c r="P15" s="111" t="n">
        <f aca="false">COUNTIF($B15:$N15,"=1")</f>
        <v>3</v>
      </c>
      <c r="Q15" s="111" t="n">
        <f aca="false">COUNTIF($B15:$N15,"=2")</f>
        <v>2</v>
      </c>
      <c r="R15" s="111" t="n">
        <f aca="false">COUNTIF($B15:$N15,"=3")</f>
        <v>4</v>
      </c>
      <c r="S15" s="111" t="n">
        <f aca="false">COUNTIF($B15:$N15,"=4")</f>
        <v>3</v>
      </c>
      <c r="T15" s="121" t="n">
        <f aca="false">SUM(P15:S15)</f>
        <v>12</v>
      </c>
      <c r="U15" s="111"/>
      <c r="V15" s="111"/>
      <c r="W15" s="112"/>
      <c r="X15" s="112"/>
      <c r="AMJ15" s="0"/>
    </row>
    <row r="16" s="113" customFormat="true" ht="15" hidden="false" customHeight="true" outlineLevel="0" collapsed="false">
      <c r="A16" s="109" t="s">
        <v>27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111"/>
      <c r="R16" s="111"/>
      <c r="S16" s="111"/>
      <c r="T16" s="111"/>
      <c r="U16" s="111"/>
      <c r="V16" s="111"/>
      <c r="W16" s="112"/>
      <c r="X16" s="112"/>
      <c r="AMJ16" s="0"/>
    </row>
    <row r="17" s="113" customFormat="true" ht="15" hidden="false" customHeight="true" outlineLevel="0" collapsed="false">
      <c r="A17" s="114" t="s">
        <v>33</v>
      </c>
      <c r="B17" s="114" t="n">
        <v>1</v>
      </c>
      <c r="C17" s="114" t="n">
        <v>2</v>
      </c>
      <c r="D17" s="114" t="n">
        <v>3</v>
      </c>
      <c r="E17" s="114" t="n">
        <v>4</v>
      </c>
      <c r="F17" s="114" t="n">
        <v>5</v>
      </c>
      <c r="G17" s="114" t="n">
        <v>6</v>
      </c>
      <c r="H17" s="114" t="n">
        <v>7</v>
      </c>
      <c r="I17" s="114" t="n">
        <v>8</v>
      </c>
      <c r="J17" s="114" t="n">
        <v>9</v>
      </c>
      <c r="K17" s="114" t="n">
        <v>10</v>
      </c>
      <c r="L17" s="114" t="n">
        <v>11</v>
      </c>
      <c r="M17" s="114" t="n">
        <v>12</v>
      </c>
      <c r="N17" s="114" t="n">
        <v>13</v>
      </c>
      <c r="O17" s="115"/>
      <c r="P17" s="116" t="s">
        <v>34</v>
      </c>
      <c r="Q17" s="116" t="s">
        <v>35</v>
      </c>
      <c r="R17" s="116" t="s">
        <v>34</v>
      </c>
      <c r="S17" s="116" t="s">
        <v>35</v>
      </c>
      <c r="T17" s="116" t="s">
        <v>34</v>
      </c>
      <c r="U17" s="116" t="s">
        <v>35</v>
      </c>
      <c r="V17" s="116" t="s">
        <v>34</v>
      </c>
      <c r="W17" s="116" t="s">
        <v>35</v>
      </c>
      <c r="X17" s="112"/>
      <c r="AMJ17" s="0"/>
    </row>
    <row r="18" s="113" customFormat="true" ht="15" hidden="false" customHeight="true" outlineLevel="0" collapsed="false">
      <c r="A18" s="117" t="n">
        <v>1</v>
      </c>
      <c r="B18" s="118"/>
      <c r="C1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20</v>
      </c>
      <c r="D1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7</v>
      </c>
      <c r="E1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9</v>
      </c>
      <c r="F1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17</v>
      </c>
      <c r="G1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16</v>
      </c>
      <c r="H1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15</v>
      </c>
      <c r="I1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14</v>
      </c>
      <c r="J1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10</v>
      </c>
      <c r="K1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6</v>
      </c>
      <c r="L1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8</v>
      </c>
      <c r="M1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18</v>
      </c>
      <c r="N1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19</v>
      </c>
      <c r="O18" s="117" t="n">
        <v>1</v>
      </c>
      <c r="P18" s="111"/>
      <c r="Q18" s="111" t="n">
        <v>5</v>
      </c>
      <c r="R18" s="111" t="n">
        <v>5</v>
      </c>
      <c r="S18" s="111" t="n">
        <v>3</v>
      </c>
      <c r="T18" s="111" t="n">
        <v>7</v>
      </c>
      <c r="U18" s="111"/>
      <c r="V18" s="111"/>
      <c r="W18" s="111"/>
      <c r="X18" s="111" t="n">
        <f aca="false">SUM($P18:$W18)</f>
        <v>20</v>
      </c>
      <c r="AMJ18" s="0"/>
    </row>
    <row r="19" s="113" customFormat="true" ht="15" hidden="false" customHeight="true" outlineLevel="0" collapsed="false">
      <c r="A19" s="117" t="n">
        <v>2</v>
      </c>
      <c r="B1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20</v>
      </c>
      <c r="C19" s="118"/>
      <c r="D1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18</v>
      </c>
      <c r="E1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7</v>
      </c>
      <c r="F1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8</v>
      </c>
      <c r="G1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15</v>
      </c>
      <c r="H1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17</v>
      </c>
      <c r="I1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16</v>
      </c>
      <c r="J1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14</v>
      </c>
      <c r="K1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10</v>
      </c>
      <c r="L1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19</v>
      </c>
      <c r="M1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9</v>
      </c>
      <c r="N1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6</v>
      </c>
      <c r="O19" s="117" t="n">
        <v>2</v>
      </c>
      <c r="P19" s="111"/>
      <c r="Q19" s="111" t="n">
        <v>5</v>
      </c>
      <c r="R19" s="111" t="n">
        <v>5</v>
      </c>
      <c r="S19" s="111" t="n">
        <v>3</v>
      </c>
      <c r="T19" s="111" t="n">
        <v>7</v>
      </c>
      <c r="U19" s="111"/>
      <c r="V19" s="111"/>
      <c r="W19" s="111"/>
      <c r="X19" s="111" t="n">
        <f aca="false">SUM($P19:$W19)</f>
        <v>20</v>
      </c>
      <c r="AMJ19" s="0"/>
    </row>
    <row r="20" s="113" customFormat="true" ht="15" hidden="false" customHeight="true" outlineLevel="0" collapsed="false">
      <c r="A20" s="117" t="n">
        <v>3</v>
      </c>
      <c r="B2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7</v>
      </c>
      <c r="C2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18</v>
      </c>
      <c r="D20" s="118"/>
      <c r="E2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20</v>
      </c>
      <c r="F2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16</v>
      </c>
      <c r="G2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17</v>
      </c>
      <c r="H2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2</v>
      </c>
      <c r="I2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</v>
      </c>
      <c r="J2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6</v>
      </c>
      <c r="K2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3</v>
      </c>
      <c r="L2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9</v>
      </c>
      <c r="M2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19</v>
      </c>
      <c r="N2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8</v>
      </c>
      <c r="O20" s="117" t="n">
        <v>3</v>
      </c>
      <c r="P20" s="111" t="n">
        <v>3</v>
      </c>
      <c r="Q20" s="111" t="n">
        <v>2</v>
      </c>
      <c r="R20" s="111" t="n">
        <v>4</v>
      </c>
      <c r="S20" s="111" t="n">
        <v>6</v>
      </c>
      <c r="T20" s="111" t="n">
        <v>5</v>
      </c>
      <c r="U20" s="111"/>
      <c r="V20" s="111"/>
      <c r="W20" s="111"/>
      <c r="X20" s="111" t="n">
        <f aca="false">SUM($P20:$W20)</f>
        <v>20</v>
      </c>
      <c r="AMJ20" s="0"/>
    </row>
    <row r="21" s="113" customFormat="true" ht="15" hidden="false" customHeight="true" outlineLevel="0" collapsed="false">
      <c r="A21" s="117" t="n">
        <v>4</v>
      </c>
      <c r="B21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9</v>
      </c>
      <c r="C21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7</v>
      </c>
      <c r="D21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20</v>
      </c>
      <c r="E21" s="118"/>
      <c r="F21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19</v>
      </c>
      <c r="G21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3</v>
      </c>
      <c r="H21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16</v>
      </c>
      <c r="I21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17</v>
      </c>
      <c r="J21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2</v>
      </c>
      <c r="K21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</v>
      </c>
      <c r="L21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10</v>
      </c>
      <c r="M21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8</v>
      </c>
      <c r="N21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18</v>
      </c>
      <c r="O21" s="117" t="n">
        <v>4</v>
      </c>
      <c r="P21" s="111" t="n">
        <v>3</v>
      </c>
      <c r="Q21" s="111" t="n">
        <v>3</v>
      </c>
      <c r="R21" s="111" t="n">
        <v>4</v>
      </c>
      <c r="S21" s="111" t="n">
        <v>5</v>
      </c>
      <c r="T21" s="111" t="n">
        <v>5</v>
      </c>
      <c r="U21" s="111"/>
      <c r="V21" s="111"/>
      <c r="W21" s="111"/>
      <c r="X21" s="111" t="n">
        <f aca="false">SUM($P21:$W21)</f>
        <v>20</v>
      </c>
      <c r="AMJ21" s="0"/>
    </row>
    <row r="22" s="113" customFormat="true" ht="15" hidden="false" customHeight="true" outlineLevel="0" collapsed="false">
      <c r="A22" s="117" t="n">
        <v>5</v>
      </c>
      <c r="B22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17</v>
      </c>
      <c r="C22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8</v>
      </c>
      <c r="D22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16</v>
      </c>
      <c r="E22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19</v>
      </c>
      <c r="F22" s="118"/>
      <c r="G22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14</v>
      </c>
      <c r="H22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</v>
      </c>
      <c r="I22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2</v>
      </c>
      <c r="J22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3</v>
      </c>
      <c r="K22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15</v>
      </c>
      <c r="L22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18</v>
      </c>
      <c r="M22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20</v>
      </c>
      <c r="N22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9</v>
      </c>
      <c r="O22" s="117" t="n">
        <v>5</v>
      </c>
      <c r="P22" s="111" t="n">
        <v>3</v>
      </c>
      <c r="Q22" s="111" t="n">
        <v>4</v>
      </c>
      <c r="R22" s="111" t="n">
        <v>2</v>
      </c>
      <c r="S22" s="111" t="n">
        <v>4</v>
      </c>
      <c r="T22" s="111" t="n">
        <v>7</v>
      </c>
      <c r="U22" s="111"/>
      <c r="V22" s="111"/>
      <c r="W22" s="111"/>
      <c r="X22" s="111" t="n">
        <f aca="false">SUM($P22:$W22)</f>
        <v>20</v>
      </c>
      <c r="AMJ22" s="0"/>
    </row>
    <row r="23" s="113" customFormat="true" ht="15" hidden="false" customHeight="true" outlineLevel="0" collapsed="false">
      <c r="A23" s="117" t="n">
        <v>6</v>
      </c>
      <c r="B23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16</v>
      </c>
      <c r="C23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15</v>
      </c>
      <c r="D23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17</v>
      </c>
      <c r="E23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3</v>
      </c>
      <c r="F23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14</v>
      </c>
      <c r="G23" s="118"/>
      <c r="H23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13</v>
      </c>
      <c r="I23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5</v>
      </c>
      <c r="J23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</v>
      </c>
      <c r="K23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2</v>
      </c>
      <c r="L23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12</v>
      </c>
      <c r="M23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11</v>
      </c>
      <c r="N23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4</v>
      </c>
      <c r="O23" s="117" t="n">
        <v>6</v>
      </c>
      <c r="P23" s="111" t="n">
        <v>5</v>
      </c>
      <c r="Q23" s="111" t="n">
        <v>5</v>
      </c>
      <c r="R23" s="111" t="n">
        <v>7</v>
      </c>
      <c r="S23" s="111" t="n">
        <v>3</v>
      </c>
      <c r="T23" s="111"/>
      <c r="U23" s="111"/>
      <c r="V23" s="111"/>
      <c r="W23" s="111"/>
      <c r="X23" s="111" t="n">
        <f aca="false">SUM($P23:$W23)</f>
        <v>20</v>
      </c>
      <c r="AMJ23" s="0"/>
    </row>
    <row r="24" s="113" customFormat="true" ht="15" hidden="false" customHeight="true" outlineLevel="0" collapsed="false">
      <c r="A24" s="117" t="n">
        <v>7</v>
      </c>
      <c r="B24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15</v>
      </c>
      <c r="C24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17</v>
      </c>
      <c r="D24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2</v>
      </c>
      <c r="E24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16</v>
      </c>
      <c r="F24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</v>
      </c>
      <c r="G24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13</v>
      </c>
      <c r="H24" s="118"/>
      <c r="I24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3</v>
      </c>
      <c r="J24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11</v>
      </c>
      <c r="K24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14</v>
      </c>
      <c r="L24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5</v>
      </c>
      <c r="M24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4</v>
      </c>
      <c r="N24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12</v>
      </c>
      <c r="O24" s="117" t="n">
        <v>7</v>
      </c>
      <c r="P24" s="111" t="n">
        <v>5</v>
      </c>
      <c r="Q24" s="111" t="n">
        <v>5</v>
      </c>
      <c r="R24" s="111" t="n">
        <v>7</v>
      </c>
      <c r="S24" s="111" t="n">
        <v>3</v>
      </c>
      <c r="T24" s="111"/>
      <c r="U24" s="111"/>
      <c r="V24" s="111"/>
      <c r="W24" s="111"/>
      <c r="X24" s="111" t="n">
        <f aca="false">SUM($P24:$W24)</f>
        <v>20</v>
      </c>
      <c r="AMJ24" s="0"/>
    </row>
    <row r="25" s="113" customFormat="true" ht="15" hidden="false" customHeight="true" outlineLevel="0" collapsed="false">
      <c r="A25" s="117" t="n">
        <v>8</v>
      </c>
      <c r="B25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14</v>
      </c>
      <c r="C25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16</v>
      </c>
      <c r="D25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</v>
      </c>
      <c r="E25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17</v>
      </c>
      <c r="F25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2</v>
      </c>
      <c r="G25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5</v>
      </c>
      <c r="H25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3</v>
      </c>
      <c r="I25" s="118"/>
      <c r="J25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15</v>
      </c>
      <c r="K25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4</v>
      </c>
      <c r="L25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13</v>
      </c>
      <c r="M25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12</v>
      </c>
      <c r="N25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11</v>
      </c>
      <c r="O25" s="117" t="n">
        <v>8</v>
      </c>
      <c r="P25" s="111" t="n">
        <v>5</v>
      </c>
      <c r="Q25" s="111" t="n">
        <v>5</v>
      </c>
      <c r="R25" s="111" t="n">
        <v>7</v>
      </c>
      <c r="S25" s="111" t="n">
        <v>3</v>
      </c>
      <c r="T25" s="111"/>
      <c r="U25" s="111"/>
      <c r="V25" s="111"/>
      <c r="W25" s="111"/>
      <c r="X25" s="111" t="n">
        <f aca="false">SUM($P25:$W25)</f>
        <v>20</v>
      </c>
      <c r="AMJ25" s="0"/>
    </row>
    <row r="26" s="113" customFormat="true" ht="15" hidden="false" customHeight="true" outlineLevel="0" collapsed="false">
      <c r="A26" s="117" t="n">
        <v>9</v>
      </c>
      <c r="B26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10</v>
      </c>
      <c r="C26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14</v>
      </c>
      <c r="D26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6</v>
      </c>
      <c r="E26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2</v>
      </c>
      <c r="F26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3</v>
      </c>
      <c r="G26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</v>
      </c>
      <c r="H26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11</v>
      </c>
      <c r="I26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15</v>
      </c>
      <c r="J26" s="118"/>
      <c r="K26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12</v>
      </c>
      <c r="L26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4</v>
      </c>
      <c r="M26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13</v>
      </c>
      <c r="N26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5</v>
      </c>
      <c r="O26" s="117" t="n">
        <v>9</v>
      </c>
      <c r="P26" s="111" t="n">
        <v>6</v>
      </c>
      <c r="Q26" s="111" t="n">
        <v>3</v>
      </c>
      <c r="R26" s="111" t="n">
        <v>6</v>
      </c>
      <c r="S26" s="111" t="n">
        <v>5</v>
      </c>
      <c r="T26" s="111"/>
      <c r="U26" s="111"/>
      <c r="V26" s="111"/>
      <c r="W26" s="111"/>
      <c r="X26" s="111" t="n">
        <f aca="false">SUM($P26:$W26)</f>
        <v>20</v>
      </c>
      <c r="AMJ26" s="0"/>
    </row>
    <row r="27" s="113" customFormat="true" ht="15" hidden="false" customHeight="true" outlineLevel="0" collapsed="false">
      <c r="A27" s="117" t="n">
        <v>10</v>
      </c>
      <c r="B27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6</v>
      </c>
      <c r="C27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10</v>
      </c>
      <c r="D27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3</v>
      </c>
      <c r="E27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</v>
      </c>
      <c r="F27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15</v>
      </c>
      <c r="G27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2</v>
      </c>
      <c r="H27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14</v>
      </c>
      <c r="I27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4</v>
      </c>
      <c r="J27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12</v>
      </c>
      <c r="K27" s="118"/>
      <c r="L27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11</v>
      </c>
      <c r="M27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5</v>
      </c>
      <c r="N27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13</v>
      </c>
      <c r="O27" s="117" t="n">
        <v>10</v>
      </c>
      <c r="P27" s="111" t="n">
        <v>6</v>
      </c>
      <c r="Q27" s="111" t="n">
        <v>3</v>
      </c>
      <c r="R27" s="111" t="n">
        <v>6</v>
      </c>
      <c r="S27" s="111" t="n">
        <v>5</v>
      </c>
      <c r="T27" s="111"/>
      <c r="U27" s="111"/>
      <c r="V27" s="111"/>
      <c r="W27" s="111"/>
      <c r="X27" s="111" t="n">
        <f aca="false">SUM($P27:$W27)</f>
        <v>20</v>
      </c>
      <c r="AMJ27" s="0"/>
    </row>
    <row r="28" s="113" customFormat="true" ht="15" hidden="false" customHeight="true" outlineLevel="0" collapsed="false">
      <c r="A28" s="117" t="n">
        <v>11</v>
      </c>
      <c r="B2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8</v>
      </c>
      <c r="C2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19</v>
      </c>
      <c r="D2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9</v>
      </c>
      <c r="E2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10</v>
      </c>
      <c r="F2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18</v>
      </c>
      <c r="G2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12</v>
      </c>
      <c r="H2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5</v>
      </c>
      <c r="I2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13</v>
      </c>
      <c r="J2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4</v>
      </c>
      <c r="K28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11</v>
      </c>
      <c r="L28" s="118"/>
      <c r="M2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6</v>
      </c>
      <c r="N28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20</v>
      </c>
      <c r="O28" s="117" t="n">
        <v>11</v>
      </c>
      <c r="P28" s="111"/>
      <c r="Q28" s="111" t="n">
        <v>3</v>
      </c>
      <c r="R28" s="111" t="n">
        <v>3</v>
      </c>
      <c r="S28" s="111" t="n">
        <v>1</v>
      </c>
      <c r="T28" s="111" t="n">
        <v>6</v>
      </c>
      <c r="U28" s="111" t="n">
        <v>4</v>
      </c>
      <c r="V28" s="111" t="n">
        <v>3</v>
      </c>
      <c r="W28" s="111"/>
      <c r="X28" s="111" t="n">
        <f aca="false">SUM($P28:$W28)</f>
        <v>20</v>
      </c>
      <c r="AMJ28" s="0"/>
    </row>
    <row r="29" s="113" customFormat="true" ht="15" hidden="false" customHeight="true" outlineLevel="0" collapsed="false">
      <c r="A29" s="117" t="n">
        <v>12</v>
      </c>
      <c r="B2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18</v>
      </c>
      <c r="C2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9</v>
      </c>
      <c r="D2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19</v>
      </c>
      <c r="E2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8</v>
      </c>
      <c r="F2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20</v>
      </c>
      <c r="G2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11</v>
      </c>
      <c r="H2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4</v>
      </c>
      <c r="I2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12</v>
      </c>
      <c r="J2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13</v>
      </c>
      <c r="K2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5</v>
      </c>
      <c r="L29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6</v>
      </c>
      <c r="M29" s="118"/>
      <c r="N29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10</v>
      </c>
      <c r="O29" s="117" t="n">
        <v>12</v>
      </c>
      <c r="P29" s="111"/>
      <c r="Q29" s="111" t="n">
        <v>3</v>
      </c>
      <c r="R29" s="111" t="n">
        <v>3</v>
      </c>
      <c r="S29" s="111" t="n">
        <v>1</v>
      </c>
      <c r="T29" s="111" t="n">
        <v>6</v>
      </c>
      <c r="U29" s="111" t="n">
        <v>4</v>
      </c>
      <c r="V29" s="111" t="n">
        <v>3</v>
      </c>
      <c r="W29" s="111"/>
      <c r="X29" s="111" t="n">
        <f aca="false">SUM($P29:$W29)</f>
        <v>20</v>
      </c>
      <c r="AMJ29" s="0"/>
    </row>
    <row r="30" s="113" customFormat="true" ht="15" hidden="false" customHeight="true" outlineLevel="0" collapsed="false">
      <c r="A30" s="117" t="n">
        <v>13</v>
      </c>
      <c r="B3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19</v>
      </c>
      <c r="C3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6</v>
      </c>
      <c r="D3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8</v>
      </c>
      <c r="E3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18</v>
      </c>
      <c r="F3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9</v>
      </c>
      <c r="G30" s="119" t="n">
        <f aca="false">INDEX($P$32:$P$128,MATCH(CONCATENATE(CHOOSE(ROW()-16,"A","B","C","D","E","F","G","H","I","J","K","L","M","N","O"),COLUMN()+1," ",CHOOSE(COLUMN(),"A","B","C","D","E","F","G","H","I","J","K","L","M","N","O"),ROW()-15),$R$32:$R$128,0),1)</f>
        <v>4</v>
      </c>
      <c r="H3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12</v>
      </c>
      <c r="I3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11</v>
      </c>
      <c r="J3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5</v>
      </c>
      <c r="K3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13</v>
      </c>
      <c r="L3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20</v>
      </c>
      <c r="M30" s="120" t="n">
        <f aca="false">INDEX($P$32:$P$128,MATCH(CONCATENATE(CHOOSE(COLUMN(),"A","B","C","D","E","F","G","H","I","J","K","L","M","N","O"),ROW()-15," ",CHOOSE(ROW()-16,"A","B","C","D","E","F","G","H","I","J","K","L","M","N","O"),COLUMN()+1),$R$32:$R$128,0),1)</f>
        <v>10</v>
      </c>
      <c r="N30" s="118"/>
      <c r="O30" s="117" t="n">
        <v>13</v>
      </c>
      <c r="P30" s="111"/>
      <c r="Q30" s="111" t="n">
        <v>3</v>
      </c>
      <c r="R30" s="111" t="n">
        <v>3</v>
      </c>
      <c r="S30" s="111" t="n">
        <v>1</v>
      </c>
      <c r="T30" s="111" t="n">
        <v>6</v>
      </c>
      <c r="U30" s="111" t="n">
        <v>4</v>
      </c>
      <c r="V30" s="111" t="n">
        <v>3</v>
      </c>
      <c r="W30" s="111"/>
      <c r="X30" s="111" t="n">
        <f aca="false">SUM($P30:$W30)</f>
        <v>20</v>
      </c>
      <c r="AMJ30" s="0"/>
    </row>
    <row r="31" s="113" customFormat="true" ht="15" hidden="false" customHeight="true" outlineLevel="0" collapsed="false">
      <c r="A31" s="122" t="s">
        <v>36</v>
      </c>
      <c r="B31" s="114" t="s">
        <v>37</v>
      </c>
      <c r="C31" s="114"/>
      <c r="D31" s="110"/>
      <c r="E31" s="123" t="s">
        <v>38</v>
      </c>
      <c r="F31" s="123"/>
      <c r="G31" s="123"/>
      <c r="H31" s="123"/>
      <c r="I31" s="123"/>
      <c r="J31" s="110"/>
      <c r="K31" s="124" t="s">
        <v>33</v>
      </c>
      <c r="L31" s="125" t="s">
        <v>39</v>
      </c>
      <c r="M31" s="125"/>
      <c r="N31" s="126" t="s">
        <v>40</v>
      </c>
      <c r="O31" s="127" t="s">
        <v>28</v>
      </c>
      <c r="P31" s="124" t="s">
        <v>33</v>
      </c>
      <c r="Q31" s="111"/>
      <c r="R31" s="111"/>
      <c r="S31" s="111"/>
      <c r="T31" s="111"/>
      <c r="U31" s="111"/>
      <c r="V31" s="112"/>
      <c r="W31" s="112"/>
      <c r="X31" s="112"/>
      <c r="Y31" s="112"/>
    </row>
    <row r="32" s="113" customFormat="true" ht="15" hidden="false" customHeight="true" outlineLevel="0" collapsed="false">
      <c r="A32" s="128" t="n">
        <v>1</v>
      </c>
      <c r="B32" s="129" t="n">
        <v>9</v>
      </c>
      <c r="C32" s="129" t="n">
        <v>6</v>
      </c>
      <c r="D32" s="130"/>
      <c r="E32" s="130"/>
      <c r="F32" s="130"/>
      <c r="G32" s="130"/>
      <c r="H32" s="130"/>
      <c r="I32" s="131" t="s">
        <v>41</v>
      </c>
      <c r="J32" s="110"/>
      <c r="K32" s="128" t="n">
        <f aca="false">A32</f>
        <v>1</v>
      </c>
      <c r="L32" s="132" t="n">
        <f aca="false">$B32</f>
        <v>9</v>
      </c>
      <c r="M32" s="133" t="n">
        <f aca="false">$C32</f>
        <v>6</v>
      </c>
      <c r="N32" s="134" t="str">
        <f aca="false">IF(ISBLANK('RR page 1'!$K4),"",IF('RR page 1'!$K4="B",$B32,$C32))</f>
        <v/>
      </c>
      <c r="O32" s="135" t="n">
        <v>1</v>
      </c>
      <c r="P32" s="128" t="n">
        <f aca="false">A32</f>
        <v>1</v>
      </c>
      <c r="Q32" s="111"/>
      <c r="R32" s="136" t="str">
        <f aca="false">CONCATENATE(ADDRESS($B32+2,$C32+1,4,1)," ",ADDRESS($C32+2,$B32+1,4,1))</f>
        <v>G11 J8</v>
      </c>
      <c r="S32" s="112"/>
      <c r="T32" s="112"/>
      <c r="U32" s="111"/>
      <c r="V32" s="112"/>
      <c r="W32" s="112"/>
      <c r="X32" s="112"/>
      <c r="Y32" s="112"/>
    </row>
    <row r="33" s="113" customFormat="true" ht="15" hidden="false" customHeight="true" outlineLevel="0" collapsed="false">
      <c r="A33" s="128" t="n">
        <f aca="false">A32</f>
        <v>1</v>
      </c>
      <c r="B33" s="129" t="n">
        <v>10</v>
      </c>
      <c r="C33" s="129" t="n">
        <v>4</v>
      </c>
      <c r="D33" s="130"/>
      <c r="E33" s="130"/>
      <c r="F33" s="130"/>
      <c r="G33" s="130"/>
      <c r="H33" s="130"/>
      <c r="I33" s="110"/>
      <c r="J33" s="110"/>
      <c r="K33" s="128"/>
      <c r="L33" s="132" t="n">
        <f aca="false">$B33</f>
        <v>10</v>
      </c>
      <c r="M33" s="133" t="n">
        <f aca="false">$C33</f>
        <v>4</v>
      </c>
      <c r="N33" s="134" t="str">
        <f aca="false">IF(ISBLANK('RR page 1'!$K5),"",IF('RR page 1'!$K5="B",$B33,$C33))</f>
        <v/>
      </c>
      <c r="O33" s="135" t="n">
        <v>2</v>
      </c>
      <c r="P33" s="128" t="n">
        <f aca="false">A33</f>
        <v>1</v>
      </c>
      <c r="Q33" s="111"/>
      <c r="R33" s="136" t="str">
        <f aca="false">CONCATENATE(ADDRESS($B33+2,$C33+1,4,1)," ",ADDRESS($C33+2,$B33+1,4,1))</f>
        <v>E12 K6</v>
      </c>
      <c r="S33" s="112"/>
      <c r="T33" s="112"/>
      <c r="U33" s="111"/>
      <c r="V33" s="112"/>
      <c r="W33" s="112"/>
      <c r="X33" s="112"/>
      <c r="Y33" s="112"/>
    </row>
    <row r="34" s="113" customFormat="true" ht="15" hidden="false" customHeight="true" outlineLevel="0" collapsed="false">
      <c r="A34" s="128" t="n">
        <f aca="false">A32</f>
        <v>1</v>
      </c>
      <c r="B34" s="129" t="n">
        <v>8</v>
      </c>
      <c r="C34" s="129" t="n">
        <v>3</v>
      </c>
      <c r="D34" s="130"/>
      <c r="E34" s="130"/>
      <c r="F34" s="130"/>
      <c r="G34" s="130"/>
      <c r="H34" s="130"/>
      <c r="I34" s="110"/>
      <c r="J34" s="110"/>
      <c r="K34" s="128"/>
      <c r="L34" s="132" t="n">
        <f aca="false">$B34</f>
        <v>8</v>
      </c>
      <c r="M34" s="133" t="n">
        <f aca="false">$C34</f>
        <v>3</v>
      </c>
      <c r="N34" s="134" t="str">
        <f aca="false">IF(ISBLANK('RR page 1'!$K6),"",IF('RR page 1'!$K6="B",$B34,$C34))</f>
        <v/>
      </c>
      <c r="O34" s="135" t="n">
        <v>3</v>
      </c>
      <c r="P34" s="128" t="n">
        <f aca="false">A34</f>
        <v>1</v>
      </c>
      <c r="Q34" s="111"/>
      <c r="R34" s="136" t="str">
        <f aca="false">CONCATENATE(ADDRESS($B34+2,$C34+1,4,1)," ",ADDRESS($C34+2,$B34+1,4,1))</f>
        <v>D10 I5</v>
      </c>
      <c r="S34" s="112"/>
      <c r="T34" s="112"/>
      <c r="U34" s="111"/>
      <c r="V34" s="112"/>
      <c r="W34" s="112"/>
      <c r="X34" s="112"/>
      <c r="Y34" s="112"/>
    </row>
    <row r="35" s="113" customFormat="true" ht="15" hidden="false" customHeight="true" outlineLevel="0" collapsed="false">
      <c r="A35" s="128" t="n">
        <f aca="false">A32</f>
        <v>1</v>
      </c>
      <c r="B35" s="129" t="n">
        <v>7</v>
      </c>
      <c r="C35" s="129" t="n">
        <v>5</v>
      </c>
      <c r="D35" s="130" t="s">
        <v>35</v>
      </c>
      <c r="E35" s="130"/>
      <c r="F35" s="130"/>
      <c r="G35" s="130"/>
      <c r="H35" s="130"/>
      <c r="I35" s="110"/>
      <c r="J35" s="110"/>
      <c r="K35" s="128"/>
      <c r="L35" s="132" t="n">
        <f aca="false">$B35</f>
        <v>7</v>
      </c>
      <c r="M35" s="133" t="n">
        <f aca="false">$C35</f>
        <v>5</v>
      </c>
      <c r="N35" s="134" t="str">
        <f aca="false">IF(ISBLANK('RR page 1'!$K7),"",IF('RR page 1'!$K7="B",$B35,$C35))</f>
        <v/>
      </c>
      <c r="O35" s="135" t="n">
        <v>4</v>
      </c>
      <c r="P35" s="128" t="n">
        <f aca="false">A35</f>
        <v>1</v>
      </c>
      <c r="Q35" s="111"/>
      <c r="R35" s="136" t="str">
        <f aca="false">CONCATENATE(ADDRESS($B35+2,$C35+1,4,1)," ",ADDRESS($C35+2,$B35+1,4,1))</f>
        <v>F9 H7</v>
      </c>
      <c r="S35" s="112"/>
      <c r="T35" s="112"/>
      <c r="U35" s="111"/>
      <c r="V35" s="112"/>
      <c r="W35" s="112"/>
      <c r="X35" s="112"/>
      <c r="Y35" s="112"/>
    </row>
    <row r="36" s="113" customFormat="true" ht="15" hidden="false" customHeight="true" outlineLevel="0" collapsed="false">
      <c r="A36" s="128"/>
      <c r="B36" s="129"/>
      <c r="C36" s="129"/>
      <c r="D36" s="130" t="n">
        <f aca="false">COUNT(E35:I35)</f>
        <v>0</v>
      </c>
      <c r="E36" s="130"/>
      <c r="F36" s="130"/>
      <c r="G36" s="130"/>
      <c r="H36" s="130"/>
      <c r="I36" s="110"/>
      <c r="J36" s="110"/>
      <c r="K36" s="128"/>
      <c r="L36" s="137"/>
      <c r="M36" s="138"/>
      <c r="N36" s="139"/>
      <c r="O36" s="135"/>
      <c r="P36" s="128"/>
      <c r="Q36" s="111"/>
      <c r="R36" s="136"/>
      <c r="S36" s="112"/>
      <c r="T36" s="112"/>
      <c r="U36" s="111"/>
      <c r="V36" s="112"/>
      <c r="W36" s="112"/>
      <c r="X36" s="112"/>
      <c r="Y36" s="112"/>
    </row>
    <row r="37" s="113" customFormat="true" ht="15" hidden="false" customHeight="true" outlineLevel="0" collapsed="false">
      <c r="A37" s="128" t="n">
        <f aca="false">A32+1</f>
        <v>2</v>
      </c>
      <c r="B37" s="129" t="n">
        <v>10</v>
      </c>
      <c r="C37" s="129" t="n">
        <v>6</v>
      </c>
      <c r="D37" s="130" t="s">
        <v>34</v>
      </c>
      <c r="E37" s="130"/>
      <c r="F37" s="130"/>
      <c r="G37" s="130"/>
      <c r="H37" s="130"/>
      <c r="I37" s="110"/>
      <c r="J37" s="110"/>
      <c r="K37" s="128" t="n">
        <f aca="false">A37</f>
        <v>2</v>
      </c>
      <c r="L37" s="137" t="n">
        <f aca="false">IF(ISERROR(MATCH(B37,$B32:$B35,0)),IF(ISERROR(MATCH(B37,$C32:$C35,0)),IF(ISERROR(MATCH(LOOKUP(B37,$E37:$I37,$E35:$I35),$B32:$B35,0)),INDEX($M32:$M35,MATCH(LOOKUP(B37,$E37:$I37,$E35:$I35),$C32:$C35,0),1),INDEX($L32:$L35,MATCH(LOOKUP(B37,$E37:$I37,$E35:$I35),$B32:$B35,0),1)),INDEX($M32:$M35,MATCH(B37,$C32:$C35,0),1)),INDEX($L32:$L35,MATCH(B37,$B32:$B35,0),1))</f>
        <v>10</v>
      </c>
      <c r="M37" s="137" t="n">
        <f aca="false">IF(ISERROR(MATCH(C37,$B32:$B35,0)),IF(ISERROR(MATCH(C37,$C32:$C35,0)),IF(ISERROR(MATCH(LOOKUP(C37,$E37:$I37,$E35:$I35),$B32:$B35,0)),INDEX($M32:$M35,MATCH(LOOKUP(C37,$E37:$I37,$E35:$I35),$C32:$C35,0),1),INDEX($L32:$L35,MATCH(LOOKUP(C37,$E37:$I37,$E35:$I35),$B32:$B35,0),1)),INDEX($M32:$M35,MATCH(C37,$C32:$C35,0),1)),INDEX($L32:$L35,MATCH(C37,$B32:$B35,0),1))</f>
        <v>6</v>
      </c>
      <c r="N37" s="134" t="str">
        <f aca="false">IF(ISBLANK('RR page 1'!$K9),"",IF('RR page 1'!$K9="B",$B37,$C37))</f>
        <v/>
      </c>
      <c r="O37" s="135" t="n">
        <v>1</v>
      </c>
      <c r="P37" s="128" t="n">
        <f aca="false">A37</f>
        <v>2</v>
      </c>
      <c r="Q37" s="111"/>
      <c r="R37" s="136" t="str">
        <f aca="false">CONCATENATE(ADDRESS($B37+2,$C37+1,4,1)," ",ADDRESS($C37+2,$B37+1,4,1))</f>
        <v>G12 K8</v>
      </c>
      <c r="S37" s="112"/>
      <c r="T37" s="112"/>
      <c r="U37" s="111"/>
      <c r="V37" s="112"/>
      <c r="W37" s="112"/>
      <c r="X37" s="112"/>
      <c r="Y37" s="112"/>
    </row>
    <row r="38" s="113" customFormat="true" ht="15" hidden="false" customHeight="true" outlineLevel="0" collapsed="false">
      <c r="A38" s="128" t="n">
        <f aca="false">A37</f>
        <v>2</v>
      </c>
      <c r="B38" s="129" t="n">
        <v>8</v>
      </c>
      <c r="C38" s="129" t="n">
        <v>5</v>
      </c>
      <c r="D38" s="130"/>
      <c r="E38" s="130"/>
      <c r="F38" s="130"/>
      <c r="G38" s="130"/>
      <c r="H38" s="130"/>
      <c r="I38" s="110"/>
      <c r="J38" s="110"/>
      <c r="K38" s="128"/>
      <c r="L38" s="137" t="n">
        <f aca="false">IF(ISERROR(MATCH(B38,$B32:$B35,0)),IF(ISERROR(MATCH(B38,$C32:$C35,0)),IF(ISERROR(MATCH(LOOKUP(B38,$E37:$I37,$E35:$I35),$B32:$B35,0)),INDEX($M32:$M35,MATCH(LOOKUP(B38,$E37:$I37,$E35:$I35),$C32:$C35,0),1),INDEX($L32:$L35,MATCH(LOOKUP(B38,$E37:$I37,$E35:$I35),$B32:$B35,0),1)),INDEX($M32:$M35,MATCH(B38,$C32:$C35,0),1)),INDEX($L32:$L35,MATCH(B38,$B32:$B35,0),1))</f>
        <v>8</v>
      </c>
      <c r="M38" s="137" t="n">
        <f aca="false">IF(ISERROR(MATCH(C38,$B32:$B35,0)),IF(ISERROR(MATCH(C38,$C32:$C35,0)),IF(ISERROR(MATCH(LOOKUP(C38,$E37:$I37,$E35:$I35),$B32:$B35,0)),INDEX($M32:$M35,MATCH(LOOKUP(C38,$E37:$I37,$E35:$I35),$C32:$C35,0),1),INDEX($L32:$L35,MATCH(LOOKUP(C38,$E37:$I37,$E35:$I35),$B32:$B35,0),1)),INDEX($M32:$M35,MATCH(C38,$C32:$C35,0),1)),INDEX($L32:$L35,MATCH(C38,$B32:$B35,0),1))</f>
        <v>5</v>
      </c>
      <c r="N38" s="134" t="str">
        <f aca="false">IF(ISBLANK('RR page 1'!$K10),"",IF('RR page 1'!$K10="B",$B38,$C38))</f>
        <v/>
      </c>
      <c r="O38" s="135" t="n">
        <v>2</v>
      </c>
      <c r="P38" s="128" t="n">
        <f aca="false">A38</f>
        <v>2</v>
      </c>
      <c r="Q38" s="111"/>
      <c r="R38" s="136" t="str">
        <f aca="false">CONCATENATE(ADDRESS($B38+2,$C38+1,4,1)," ",ADDRESS($C38+2,$B38+1,4,1))</f>
        <v>F10 I7</v>
      </c>
      <c r="S38" s="112"/>
      <c r="T38" s="112"/>
      <c r="U38" s="111"/>
      <c r="V38" s="112"/>
      <c r="W38" s="112"/>
      <c r="X38" s="112"/>
      <c r="Y38" s="112"/>
    </row>
    <row r="39" s="113" customFormat="true" ht="15" hidden="false" customHeight="true" outlineLevel="0" collapsed="false">
      <c r="A39" s="128" t="n">
        <f aca="false">A37</f>
        <v>2</v>
      </c>
      <c r="B39" s="129" t="n">
        <v>9</v>
      </c>
      <c r="C39" s="129" t="n">
        <v>4</v>
      </c>
      <c r="D39" s="130"/>
      <c r="E39" s="130"/>
      <c r="F39" s="130"/>
      <c r="G39" s="130"/>
      <c r="H39" s="130"/>
      <c r="I39" s="110"/>
      <c r="J39" s="110"/>
      <c r="K39" s="128"/>
      <c r="L39" s="137" t="n">
        <f aca="false">IF(ISERROR(MATCH(B39,$B32:$B35,0)),IF(ISERROR(MATCH(B39,$C32:$C35,0)),IF(ISERROR(MATCH(LOOKUP(B39,$E37:$I37,$E35:$I35),$B32:$B35,0)),INDEX($M32:$M35,MATCH(LOOKUP(B39,$E37:$I37,$E35:$I35),$C32:$C35,0),1),INDEX($L32:$L35,MATCH(LOOKUP(B39,$E37:$I37,$E35:$I35),$B32:$B35,0),1)),INDEX($M32:$M35,MATCH(B39,$C32:$C35,0),1)),INDEX($L32:$L35,MATCH(B39,$B32:$B35,0),1))</f>
        <v>9</v>
      </c>
      <c r="M39" s="137" t="n">
        <f aca="false">IF(ISERROR(MATCH(C39,$B32:$B35,0)),IF(ISERROR(MATCH(C39,$C32:$C35,0)),IF(ISERROR(MATCH(LOOKUP(C39,$E37:$I37,$E35:$I35),$B32:$B35,0)),INDEX($M32:$M35,MATCH(LOOKUP(C39,$E37:$I37,$E35:$I35),$C32:$C35,0),1),INDEX($L32:$L35,MATCH(LOOKUP(C39,$E37:$I37,$E35:$I35),$B32:$B35,0),1)),INDEX($M32:$M35,MATCH(C39,$C32:$C35,0),1)),INDEX($L32:$L35,MATCH(C39,$B32:$B35,0),1))</f>
        <v>4</v>
      </c>
      <c r="N39" s="134" t="str">
        <f aca="false">IF(ISBLANK('RR page 1'!$K11),"",IF('RR page 1'!$K11="B",$B39,$C39))</f>
        <v/>
      </c>
      <c r="O39" s="135" t="n">
        <v>3</v>
      </c>
      <c r="P39" s="128" t="n">
        <f aca="false">A39</f>
        <v>2</v>
      </c>
      <c r="Q39" s="111"/>
      <c r="R39" s="136" t="str">
        <f aca="false">CONCATENATE(ADDRESS($B39+2,$C39+1,4,1)," ",ADDRESS($C39+2,$B39+1,4,1))</f>
        <v>E11 J6</v>
      </c>
      <c r="S39" s="112"/>
      <c r="T39" s="112"/>
      <c r="U39" s="111"/>
      <c r="V39" s="112"/>
      <c r="W39" s="112"/>
      <c r="X39" s="112"/>
      <c r="Y39" s="112"/>
    </row>
    <row r="40" s="113" customFormat="true" ht="15" hidden="false" customHeight="true" outlineLevel="0" collapsed="false">
      <c r="A40" s="128" t="n">
        <f aca="false">A37</f>
        <v>2</v>
      </c>
      <c r="B40" s="129" t="n">
        <v>7</v>
      </c>
      <c r="C40" s="129" t="n">
        <v>3</v>
      </c>
      <c r="D40" s="130" t="s">
        <v>35</v>
      </c>
      <c r="E40" s="130"/>
      <c r="F40" s="130"/>
      <c r="G40" s="130"/>
      <c r="H40" s="130"/>
      <c r="J40" s="128"/>
      <c r="K40" s="128"/>
      <c r="L40" s="137" t="n">
        <f aca="false">IF(ISERROR(MATCH(B40,$B32:$B35,0)),IF(ISERROR(MATCH(B40,$C32:$C35,0)),IF(ISERROR(MATCH(LOOKUP(B40,$E37:$I37,$E35:$I35),$B32:$B35,0)),INDEX($M32:$M35,MATCH(LOOKUP(B40,$E37:$I37,$E35:$I35),$C32:$C35,0),1),INDEX($L32:$L35,MATCH(LOOKUP(B40,$E37:$I37,$E35:$I35),$B32:$B35,0),1)),INDEX($M32:$M35,MATCH(B40,$C32:$C35,0),1)),INDEX($L32:$L35,MATCH(B40,$B32:$B35,0),1))</f>
        <v>7</v>
      </c>
      <c r="M40" s="137" t="n">
        <f aca="false">IF(ISERROR(MATCH(C40,$B32:$B35,0)),IF(ISERROR(MATCH(C40,$C32:$C35,0)),IF(ISERROR(MATCH(LOOKUP(C40,$E37:$I37,$E35:$I35),$B32:$B35,0)),INDEX($M32:$M35,MATCH(LOOKUP(C40,$E37:$I37,$E35:$I35),$C32:$C35,0),1),INDEX($L32:$L35,MATCH(LOOKUP(C40,$E37:$I37,$E35:$I35),$B32:$B35,0),1)),INDEX($M32:$M35,MATCH(C40,$C32:$C35,0),1)),INDEX($L32:$L35,MATCH(C40,$B32:$B35,0),1))</f>
        <v>3</v>
      </c>
      <c r="N40" s="134" t="str">
        <f aca="false">IF(ISBLANK('RR page 1'!$K12),"",IF('RR page 1'!$K12="B",$B40,$C40))</f>
        <v/>
      </c>
      <c r="O40" s="135" t="n">
        <v>4</v>
      </c>
      <c r="P40" s="128" t="n">
        <f aca="false">A40</f>
        <v>2</v>
      </c>
      <c r="Q40" s="111"/>
      <c r="R40" s="136" t="str">
        <f aca="false">CONCATENATE(ADDRESS($B40+2,$C40+1,4,1)," ",ADDRESS($C40+2,$B40+1,4,1))</f>
        <v>D9 H5</v>
      </c>
      <c r="S40" s="112"/>
      <c r="T40" s="112"/>
      <c r="U40" s="111"/>
      <c r="V40" s="112"/>
      <c r="W40" s="112"/>
      <c r="X40" s="112"/>
      <c r="Y40" s="112"/>
    </row>
    <row r="41" s="113" customFormat="true" ht="15" hidden="false" customHeight="true" outlineLevel="0" collapsed="false">
      <c r="A41" s="128"/>
      <c r="B41" s="129"/>
      <c r="C41" s="129"/>
      <c r="D41" s="130" t="n">
        <f aca="false">COUNT(E40:I40)</f>
        <v>0</v>
      </c>
      <c r="E41" s="130"/>
      <c r="F41" s="130"/>
      <c r="G41" s="130"/>
      <c r="H41" s="130"/>
      <c r="I41" s="128"/>
      <c r="J41" s="128"/>
      <c r="K41" s="128"/>
      <c r="L41" s="137"/>
      <c r="M41" s="138"/>
      <c r="N41" s="139"/>
      <c r="O41" s="135"/>
      <c r="P41" s="128"/>
      <c r="Q41" s="111"/>
      <c r="R41" s="136"/>
      <c r="S41" s="112"/>
      <c r="T41" s="112"/>
      <c r="U41" s="111"/>
      <c r="V41" s="112"/>
      <c r="W41" s="112"/>
      <c r="X41" s="112"/>
      <c r="Y41" s="112"/>
    </row>
    <row r="42" s="113" customFormat="true" ht="15" hidden="false" customHeight="true" outlineLevel="0" collapsed="false">
      <c r="A42" s="128" t="n">
        <f aca="false">A37+1</f>
        <v>3</v>
      </c>
      <c r="B42" s="129" t="n">
        <v>9</v>
      </c>
      <c r="C42" s="129" t="n">
        <v>5</v>
      </c>
      <c r="D42" s="130" t="s">
        <v>34</v>
      </c>
      <c r="E42" s="130"/>
      <c r="F42" s="130"/>
      <c r="G42" s="130"/>
      <c r="H42" s="130"/>
      <c r="I42" s="128"/>
      <c r="J42" s="128"/>
      <c r="K42" s="128" t="n">
        <f aca="false">A42</f>
        <v>3</v>
      </c>
      <c r="L42" s="137" t="n">
        <f aca="false">IF(ISERROR(MATCH(B42,$B37:$B40,0)),IF(ISERROR(MATCH(B42,$C37:$C40,0)),IF(ISERROR(MATCH(LOOKUP(B42,$E42:$I42,$E40:$I40),$B37:$B40,0)),INDEX($M37:$M40,MATCH(LOOKUP(B42,$E42:$I42,$E40:$I40),$C37:$C40,0),1),INDEX($L37:$L40,MATCH(LOOKUP(B42,$E42:$I42,$E40:$I40),$B37:$B40,0),1)),INDEX($M37:$M40,MATCH(B42,$C37:$C40,0),1)),INDEX($L37:$L40,MATCH(B42,$B37:$B40,0),1))</f>
        <v>9</v>
      </c>
      <c r="M42" s="137" t="n">
        <f aca="false">IF(ISERROR(MATCH(C42,$B37:$B40,0)),IF(ISERROR(MATCH(C42,$C37:$C40,0)),IF(ISERROR(MATCH(LOOKUP(C42,$E42:$I42,$E40:$I40),$B37:$B40,0)),INDEX($M37:$M40,MATCH(LOOKUP(C42,$E42:$I42,$E40:$I40),$C37:$C40,0),1),INDEX($L37:$L40,MATCH(LOOKUP(C42,$E42:$I42,$E40:$I40),$B37:$B40,0),1)),INDEX($M37:$M40,MATCH(C42,$C37:$C40,0),1)),INDEX($L37:$L40,MATCH(C42,$B37:$B40,0),1))</f>
        <v>5</v>
      </c>
      <c r="N42" s="134" t="str">
        <f aca="false">IF(ISBLANK('RR page 1'!$K14),"",IF('RR page 1'!$K14="B",$B42,$C42))</f>
        <v/>
      </c>
      <c r="O42" s="135" t="n">
        <v>1</v>
      </c>
      <c r="P42" s="128" t="n">
        <f aca="false">A42</f>
        <v>3</v>
      </c>
      <c r="Q42" s="111"/>
      <c r="R42" s="136" t="str">
        <f aca="false">CONCATENATE(ADDRESS($B42+2,$C42+1,4,1)," ",ADDRESS($C42+2,$B42+1,4,1))</f>
        <v>F11 J7</v>
      </c>
      <c r="S42" s="112"/>
      <c r="T42" s="112"/>
      <c r="U42" s="111"/>
      <c r="V42" s="112"/>
      <c r="W42" s="112"/>
      <c r="X42" s="112"/>
      <c r="Y42" s="112"/>
    </row>
    <row r="43" s="113" customFormat="true" ht="15" hidden="false" customHeight="true" outlineLevel="0" collapsed="false">
      <c r="A43" s="128" t="n">
        <f aca="false">A42</f>
        <v>3</v>
      </c>
      <c r="B43" s="129" t="n">
        <v>3</v>
      </c>
      <c r="C43" s="129" t="n">
        <v>10</v>
      </c>
      <c r="D43" s="130"/>
      <c r="E43" s="130"/>
      <c r="F43" s="130"/>
      <c r="G43" s="130"/>
      <c r="H43" s="130"/>
      <c r="I43" s="128"/>
      <c r="J43" s="128"/>
      <c r="K43" s="128"/>
      <c r="L43" s="137" t="n">
        <f aca="false">IF(ISERROR(MATCH(B43,$B37:$B40,0)),IF(ISERROR(MATCH(B43,$C37:$C40,0)),IF(ISERROR(MATCH(LOOKUP(B43,$E42:$I42,$E40:$I40),$B37:$B40,0)),INDEX($M37:$M40,MATCH(LOOKUP(B43,$E42:$I42,$E40:$I40),$C37:$C40,0),1),INDEX($L37:$L40,MATCH(LOOKUP(B43,$E42:$I42,$E40:$I40),$B37:$B40,0),1)),INDEX($M37:$M40,MATCH(B43,$C37:$C40,0),1)),INDEX($L37:$L40,MATCH(B43,$B37:$B40,0),1))</f>
        <v>3</v>
      </c>
      <c r="M43" s="137" t="n">
        <f aca="false">IF(ISERROR(MATCH(C43,$B37:$B40,0)),IF(ISERROR(MATCH(C43,$C37:$C40,0)),IF(ISERROR(MATCH(LOOKUP(C43,$E42:$I42,$E40:$I40),$B37:$B40,0)),INDEX($M37:$M40,MATCH(LOOKUP(C43,$E42:$I42,$E40:$I40),$C37:$C40,0),1),INDEX($L37:$L40,MATCH(LOOKUP(C43,$E42:$I42,$E40:$I40),$B37:$B40,0),1)),INDEX($M37:$M40,MATCH(C43,$C37:$C40,0),1)),INDEX($L37:$L40,MATCH(C43,$B37:$B40,0),1))</f>
        <v>10</v>
      </c>
      <c r="N43" s="134" t="str">
        <f aca="false">IF(ISBLANK('RR page 1'!$K15),"",IF('RR page 1'!$K15="B",$B43,$C43))</f>
        <v/>
      </c>
      <c r="O43" s="135" t="n">
        <v>2</v>
      </c>
      <c r="P43" s="128" t="n">
        <f aca="false">A43</f>
        <v>3</v>
      </c>
      <c r="Q43" s="111"/>
      <c r="R43" s="136" t="str">
        <f aca="false">CONCATENATE(ADDRESS($B43+2,$C43+1,4,1)," ",ADDRESS($C43+2,$B43+1,4,1))</f>
        <v>K5 D12</v>
      </c>
      <c r="S43" s="112"/>
      <c r="T43" s="112"/>
      <c r="U43" s="111"/>
      <c r="V43" s="112"/>
      <c r="W43" s="112"/>
      <c r="X43" s="112"/>
      <c r="Y43" s="112"/>
    </row>
    <row r="44" s="113" customFormat="true" ht="15" hidden="false" customHeight="true" outlineLevel="0" collapsed="false">
      <c r="A44" s="128" t="n">
        <f aca="false">A42</f>
        <v>3</v>
      </c>
      <c r="B44" s="129" t="n">
        <v>8</v>
      </c>
      <c r="C44" s="129" t="n">
        <v>7</v>
      </c>
      <c r="D44" s="130"/>
      <c r="E44" s="130"/>
      <c r="F44" s="130"/>
      <c r="G44" s="130"/>
      <c r="H44" s="130"/>
      <c r="I44" s="128"/>
      <c r="J44" s="128"/>
      <c r="K44" s="128"/>
      <c r="L44" s="137" t="n">
        <f aca="false">IF(ISERROR(MATCH(B44,$B37:$B40,0)),IF(ISERROR(MATCH(B44,$C37:$C40,0)),IF(ISERROR(MATCH(LOOKUP(B44,$E42:$I42,$E40:$I40),$B37:$B40,0)),INDEX($M37:$M40,MATCH(LOOKUP(B44,$E42:$I42,$E40:$I40),$C37:$C40,0),1),INDEX($L37:$L40,MATCH(LOOKUP(B44,$E42:$I42,$E40:$I40),$B37:$B40,0),1)),INDEX($M37:$M40,MATCH(B44,$C37:$C40,0),1)),INDEX($L37:$L40,MATCH(B44,$B37:$B40,0),1))</f>
        <v>8</v>
      </c>
      <c r="M44" s="137" t="n">
        <f aca="false">IF(ISERROR(MATCH(C44,$B37:$B40,0)),IF(ISERROR(MATCH(C44,$C37:$C40,0)),IF(ISERROR(MATCH(LOOKUP(C44,$E42:$I42,$E40:$I40),$B37:$B40,0)),INDEX($M37:$M40,MATCH(LOOKUP(C44,$E42:$I42,$E40:$I40),$C37:$C40,0),1),INDEX($L37:$L40,MATCH(LOOKUP(C44,$E42:$I42,$E40:$I40),$B37:$B40,0),1)),INDEX($M37:$M40,MATCH(C44,$C37:$C40,0),1)),INDEX($L37:$L40,MATCH(C44,$B37:$B40,0),1))</f>
        <v>7</v>
      </c>
      <c r="N44" s="134" t="str">
        <f aca="false">IF(ISBLANK('RR page 1'!$K16),"",IF('RR page 1'!$K16="B",$B44,$C44))</f>
        <v/>
      </c>
      <c r="O44" s="135" t="n">
        <v>3</v>
      </c>
      <c r="P44" s="128" t="n">
        <f aca="false">A44</f>
        <v>3</v>
      </c>
      <c r="Q44" s="111"/>
      <c r="R44" s="136" t="str">
        <f aca="false">CONCATENATE(ADDRESS($B44+2,$C44+1,4,1)," ",ADDRESS($C44+2,$B44+1,4,1))</f>
        <v>H10 I9</v>
      </c>
      <c r="S44" s="112"/>
      <c r="T44" s="112"/>
      <c r="U44" s="111"/>
      <c r="V44" s="112"/>
      <c r="W44" s="112"/>
      <c r="X44" s="112"/>
      <c r="Y44" s="112"/>
    </row>
    <row r="45" s="113" customFormat="true" ht="15" hidden="false" customHeight="true" outlineLevel="0" collapsed="false">
      <c r="A45" s="128" t="n">
        <f aca="false">A42</f>
        <v>3</v>
      </c>
      <c r="B45" s="129" t="n">
        <v>6</v>
      </c>
      <c r="C45" s="129" t="n">
        <v>4</v>
      </c>
      <c r="D45" s="130" t="s">
        <v>35</v>
      </c>
      <c r="E45" s="130" t="n">
        <v>4</v>
      </c>
      <c r="F45" s="130" t="n">
        <v>3</v>
      </c>
      <c r="G45" s="130" t="n">
        <v>5</v>
      </c>
      <c r="H45" s="0"/>
      <c r="J45" s="128"/>
      <c r="L45" s="137" t="n">
        <f aca="false">IF(ISERROR(MATCH(B45,$B37:$B40,0)),IF(ISERROR(MATCH(B45,$C37:$C40,0)),IF(ISERROR(MATCH(LOOKUP(B45,$E42:$I42,$E40:$I40),$B37:$B40,0)),INDEX($M37:$M40,MATCH(LOOKUP(B45,$E42:$I42,$E40:$I40),$C37:$C40,0),1),INDEX($L37:$L40,MATCH(LOOKUP(B45,$E42:$I42,$E40:$I40),$B37:$B40,0),1)),INDEX($M37:$M40,MATCH(B45,$C37:$C40,0),1)),INDEX($L37:$L40,MATCH(B45,$B37:$B40,0),1))</f>
        <v>6</v>
      </c>
      <c r="M45" s="137" t="n">
        <f aca="false">IF(ISERROR(MATCH(C45,$B37:$B40,0)),IF(ISERROR(MATCH(C45,$C37:$C40,0)),IF(ISERROR(MATCH(LOOKUP(C45,$E42:$I42,$E40:$I40),$B37:$B40,0)),INDEX($M37:$M40,MATCH(LOOKUP(C45,$E42:$I42,$E40:$I40),$C37:$C40,0),1),INDEX($L37:$L40,MATCH(LOOKUP(C45,$E42:$I42,$E40:$I40),$B37:$B40,0),1)),INDEX($M37:$M40,MATCH(C45,$C37:$C40,0),1)),INDEX($L37:$L40,MATCH(C45,$B37:$B40,0),1))</f>
        <v>4</v>
      </c>
      <c r="N45" s="134" t="str">
        <f aca="false">IF(ISBLANK('RR page 1'!$K17),"",IF('RR page 1'!$K17="B",$B45,$C45))</f>
        <v/>
      </c>
      <c r="O45" s="135" t="n">
        <v>4</v>
      </c>
      <c r="P45" s="128" t="n">
        <f aca="false">A45</f>
        <v>3</v>
      </c>
      <c r="Q45" s="111"/>
      <c r="R45" s="136" t="str">
        <f aca="false">CONCATENATE(ADDRESS($B45+2,$C45+1,4,1)," ",ADDRESS($C45+2,$B45+1,4,1))</f>
        <v>E8 G6</v>
      </c>
      <c r="S45" s="112"/>
      <c r="T45" s="112"/>
      <c r="U45" s="111"/>
      <c r="V45" s="112"/>
      <c r="W45" s="112"/>
      <c r="X45" s="112"/>
      <c r="Y45" s="112"/>
    </row>
    <row r="46" s="113" customFormat="true" ht="15" hidden="false" customHeight="true" outlineLevel="0" collapsed="false">
      <c r="A46" s="128"/>
      <c r="B46" s="129"/>
      <c r="C46" s="129"/>
      <c r="D46" s="130" t="n">
        <f aca="false">COUNT(E45:I45)</f>
        <v>3</v>
      </c>
      <c r="E46" s="130"/>
      <c r="F46" s="130"/>
      <c r="G46" s="130"/>
      <c r="H46" s="0"/>
      <c r="I46" s="128"/>
      <c r="J46" s="128"/>
      <c r="K46" s="128"/>
      <c r="L46" s="137"/>
      <c r="M46" s="138"/>
      <c r="N46" s="139"/>
      <c r="O46" s="135"/>
      <c r="P46" s="128"/>
      <c r="Q46" s="111"/>
      <c r="R46" s="136"/>
      <c r="S46" s="112"/>
      <c r="T46" s="112"/>
      <c r="U46" s="111"/>
      <c r="V46" s="112"/>
      <c r="W46" s="112"/>
      <c r="X46" s="112"/>
      <c r="Y46" s="112"/>
    </row>
    <row r="47" s="113" customFormat="true" ht="15" hidden="false" customHeight="true" outlineLevel="0" collapsed="false">
      <c r="A47" s="128" t="n">
        <f aca="false">A42+1</f>
        <v>4</v>
      </c>
      <c r="B47" s="129" t="n">
        <v>10</v>
      </c>
      <c r="C47" s="129" t="n">
        <v>8</v>
      </c>
      <c r="D47" s="130" t="s">
        <v>34</v>
      </c>
      <c r="E47" s="130" t="n">
        <v>11</v>
      </c>
      <c r="F47" s="130" t="n">
        <v>12</v>
      </c>
      <c r="G47" s="130" t="n">
        <v>13</v>
      </c>
      <c r="H47" s="0"/>
      <c r="I47" s="128"/>
      <c r="J47" s="128"/>
      <c r="K47" s="128" t="n">
        <f aca="false">A47</f>
        <v>4</v>
      </c>
      <c r="L47" s="137" t="n">
        <f aca="false">IF(ISERROR(MATCH(B47,$B42:$B45,0)),IF(ISERROR(MATCH(B47,$C42:$C45,0)),IF(ISERROR(MATCH(LOOKUP(B47,$E47:$I47,$E45:$I45),$B42:$B45,0)),INDEX($M42:$M45,MATCH(LOOKUP(B47,$E47:$I47,$E45:$I45),$C42:$C45,0),1),INDEX($L42:$L45,MATCH(LOOKUP(B47,$E47:$I47,$E45:$I45),$B42:$B45,0),1)),INDEX($M42:$M45,MATCH(B47,$C42:$C45,0),1)),INDEX($L42:$L45,MATCH(B47,$B42:$B45,0),1))</f>
        <v>10</v>
      </c>
      <c r="M47" s="137" t="n">
        <f aca="false">IF(ISERROR(MATCH(C47,$B42:$B45,0)),IF(ISERROR(MATCH(C47,$C42:$C45,0)),IF(ISERROR(MATCH(LOOKUP(C47,$E47:$I47,$E45:$I45),$B42:$B45,0)),INDEX($M42:$M45,MATCH(LOOKUP(C47,$E47:$I47,$E45:$I45),$C42:$C45,0),1),INDEX($L42:$L45,MATCH(LOOKUP(C47,$E47:$I47,$E45:$I45),$B42:$B45,0),1)),INDEX($M42:$M45,MATCH(C47,$C42:$C45,0),1)),INDEX($L42:$L45,MATCH(C47,$B42:$B45,0),1))</f>
        <v>8</v>
      </c>
      <c r="N47" s="134" t="str">
        <f aca="false">IF(ISBLANK('RR page 1'!$K19),"",IF('RR page 1'!$K19="B",$B47,$C47))</f>
        <v/>
      </c>
      <c r="O47" s="135" t="n">
        <v>1</v>
      </c>
      <c r="P47" s="128" t="n">
        <f aca="false">A47</f>
        <v>4</v>
      </c>
      <c r="Q47" s="111"/>
      <c r="R47" s="136" t="str">
        <f aca="false">CONCATENATE(ADDRESS($B47+2,$C47+1,4,1)," ",ADDRESS($C47+2,$B47+1,4,1))</f>
        <v>I12 K10</v>
      </c>
      <c r="S47" s="112"/>
      <c r="T47" s="112"/>
      <c r="U47" s="111"/>
      <c r="V47" s="112"/>
      <c r="W47" s="112"/>
      <c r="X47" s="112"/>
      <c r="Y47" s="112"/>
    </row>
    <row r="48" s="113" customFormat="true" ht="15" hidden="false" customHeight="true" outlineLevel="0" collapsed="false">
      <c r="A48" s="128" t="n">
        <f aca="false">A47</f>
        <v>4</v>
      </c>
      <c r="B48" s="129" t="n">
        <v>6</v>
      </c>
      <c r="C48" s="129" t="n">
        <v>13</v>
      </c>
      <c r="D48" s="130"/>
      <c r="E48" s="130"/>
      <c r="F48" s="130"/>
      <c r="G48" s="130"/>
      <c r="H48" s="130"/>
      <c r="I48" s="128"/>
      <c r="J48" s="128"/>
      <c r="K48" s="128"/>
      <c r="L48" s="137" t="n">
        <f aca="false">IF(ISERROR(MATCH(B48,$B42:$B45,0)),IF(ISERROR(MATCH(B48,$C42:$C45,0)),IF(ISERROR(MATCH(LOOKUP(B48,$E47:$I47,$E45:$I45),$B42:$B45,0)),INDEX($M42:$M45,MATCH(LOOKUP(B48,$E47:$I47,$E45:$I45),$C42:$C45,0),1),INDEX($L42:$L45,MATCH(LOOKUP(B48,$E47:$I47,$E45:$I45),$B42:$B45,0),1)),INDEX($M42:$M45,MATCH(B48,$C42:$C45,0),1)),INDEX($L42:$L45,MATCH(B48,$B42:$B45,0),1))</f>
        <v>6</v>
      </c>
      <c r="M48" s="137" t="n">
        <f aca="false">IF(ISERROR(MATCH(C48,$B42:$B45,0)),IF(ISERROR(MATCH(C48,$C42:$C45,0)),IF(ISERROR(MATCH(LOOKUP(C48,$E47:$I47,$E45:$I45),$B42:$B45,0)),INDEX($M42:$M45,MATCH(LOOKUP(C48,$E47:$I47,$E45:$I45),$C42:$C45,0),1),INDEX($L42:$L45,MATCH(LOOKUP(C48,$E47:$I47,$E45:$I45),$B42:$B45,0),1)),INDEX($M42:$M45,MATCH(C48,$C42:$C45,0),1)),INDEX($L42:$L45,MATCH(C48,$B42:$B45,0),1))</f>
        <v>5</v>
      </c>
      <c r="N48" s="134" t="str">
        <f aca="false">IF(ISBLANK('RR page 1'!$K20),"",IF('RR page 1'!$K20="B",$B48,$C48))</f>
        <v/>
      </c>
      <c r="O48" s="135" t="n">
        <v>2</v>
      </c>
      <c r="P48" s="128" t="n">
        <f aca="false">A48</f>
        <v>4</v>
      </c>
      <c r="Q48" s="111"/>
      <c r="R48" s="136" t="str">
        <f aca="false">CONCATENATE(ADDRESS($B48+2,$C48+1,4,1)," ",ADDRESS($C48+2,$B48+1,4,1))</f>
        <v>N8 G15</v>
      </c>
      <c r="S48" s="112"/>
      <c r="T48" s="112"/>
      <c r="U48" s="111"/>
      <c r="V48" s="112"/>
      <c r="W48" s="112"/>
      <c r="X48" s="112"/>
      <c r="Y48" s="112"/>
    </row>
    <row r="49" s="113" customFormat="true" ht="15" hidden="false" customHeight="true" outlineLevel="0" collapsed="false">
      <c r="A49" s="128" t="n">
        <f aca="false">A47</f>
        <v>4</v>
      </c>
      <c r="B49" s="129" t="n">
        <v>12</v>
      </c>
      <c r="C49" s="129" t="n">
        <v>7</v>
      </c>
      <c r="D49" s="0"/>
      <c r="E49" s="0"/>
      <c r="F49" s="0"/>
      <c r="G49" s="0"/>
      <c r="H49" s="0"/>
      <c r="I49" s="128"/>
      <c r="J49" s="128"/>
      <c r="K49" s="128"/>
      <c r="L49" s="137" t="n">
        <f aca="false">IF(ISERROR(MATCH(B49,$B42:$B45,0)),IF(ISERROR(MATCH(B49,$C42:$C45,0)),IF(ISERROR(MATCH(LOOKUP(B49,$E47:$I47,$E45:$I45),$B42:$B45,0)),INDEX($M42:$M45,MATCH(LOOKUP(B49,$E47:$I47,$E45:$I45),$C42:$C45,0),1),INDEX($L42:$L45,MATCH(LOOKUP(B49,$E47:$I47,$E45:$I45),$B42:$B45,0),1)),INDEX($M42:$M45,MATCH(B49,$C42:$C45,0),1)),INDEX($L42:$L45,MATCH(B49,$B42:$B45,0),1))</f>
        <v>3</v>
      </c>
      <c r="M49" s="137" t="n">
        <f aca="false">IF(ISERROR(MATCH(C49,$B42:$B45,0)),IF(ISERROR(MATCH(C49,$C42:$C45,0)),IF(ISERROR(MATCH(LOOKUP(C49,$E47:$I47,$E45:$I45),$B42:$B45,0)),INDEX($M42:$M45,MATCH(LOOKUP(C49,$E47:$I47,$E45:$I45),$C42:$C45,0),1),INDEX($L42:$L45,MATCH(LOOKUP(C49,$E47:$I47,$E45:$I45),$B42:$B45,0),1)),INDEX($M42:$M45,MATCH(C49,$C42:$C45,0),1)),INDEX($L42:$L45,MATCH(C49,$B42:$B45,0),1))</f>
        <v>7</v>
      </c>
      <c r="N49" s="134" t="str">
        <f aca="false">IF(ISBLANK('RR page 1'!$K21),"",IF('RR page 1'!$K21="B",$B49,$C49))</f>
        <v/>
      </c>
      <c r="O49" s="135" t="n">
        <v>3</v>
      </c>
      <c r="P49" s="128" t="n">
        <f aca="false">A49</f>
        <v>4</v>
      </c>
      <c r="Q49" s="111"/>
      <c r="R49" s="136" t="str">
        <f aca="false">CONCATENATE(ADDRESS($B49+2,$C49+1,4,1)," ",ADDRESS($C49+2,$B49+1,4,1))</f>
        <v>H14 M9</v>
      </c>
      <c r="S49" s="112"/>
      <c r="T49" s="112"/>
      <c r="U49" s="111"/>
      <c r="V49" s="112"/>
      <c r="W49" s="112"/>
      <c r="X49" s="112"/>
      <c r="Y49" s="112"/>
    </row>
    <row r="50" s="113" customFormat="true" ht="15" hidden="false" customHeight="true" outlineLevel="0" collapsed="false">
      <c r="A50" s="128" t="n">
        <f aca="false">A47</f>
        <v>4</v>
      </c>
      <c r="B50" s="129" t="n">
        <v>11</v>
      </c>
      <c r="C50" s="129" t="n">
        <v>9</v>
      </c>
      <c r="D50" s="130" t="s">
        <v>35</v>
      </c>
      <c r="E50" s="130"/>
      <c r="F50" s="130"/>
      <c r="G50" s="130"/>
      <c r="H50" s="130"/>
      <c r="I50" s="128"/>
      <c r="J50" s="128"/>
      <c r="K50" s="128"/>
      <c r="L50" s="137" t="n">
        <f aca="false">IF(ISERROR(MATCH(B50,$B42:$B45,0)),IF(ISERROR(MATCH(B50,$C42:$C45,0)),IF(ISERROR(MATCH(LOOKUP(B50,$E47:$I47,$E45:$I45),$B42:$B45,0)),INDEX($M42:$M45,MATCH(LOOKUP(B50,$E47:$I47,$E45:$I45),$C42:$C45,0),1),INDEX($L42:$L45,MATCH(LOOKUP(B50,$E47:$I47,$E45:$I45),$B42:$B45,0),1)),INDEX($M42:$M45,MATCH(B50,$C42:$C45,0),1)),INDEX($L42:$L45,MATCH(B50,$B42:$B45,0),1))</f>
        <v>4</v>
      </c>
      <c r="M50" s="137" t="n">
        <f aca="false">IF(ISERROR(MATCH(C50,$B42:$B45,0)),IF(ISERROR(MATCH(C50,$C42:$C45,0)),IF(ISERROR(MATCH(LOOKUP(C50,$E47:$I47,$E45:$I45),$B42:$B45,0)),INDEX($M42:$M45,MATCH(LOOKUP(C50,$E47:$I47,$E45:$I45),$C42:$C45,0),1),INDEX($L42:$L45,MATCH(LOOKUP(C50,$E47:$I47,$E45:$I45),$B42:$B45,0),1)),INDEX($M42:$M45,MATCH(C50,$C42:$C45,0),1)),INDEX($L42:$L45,MATCH(C50,$B42:$B45,0),1))</f>
        <v>9</v>
      </c>
      <c r="N50" s="134" t="str">
        <f aca="false">IF(ISBLANK('RR page 1'!$K22),"",IF('RR page 1'!$K22="B",$B50,$C50))</f>
        <v/>
      </c>
      <c r="O50" s="135" t="n">
        <v>4</v>
      </c>
      <c r="P50" s="128" t="n">
        <f aca="false">A50</f>
        <v>4</v>
      </c>
      <c r="Q50" s="111"/>
      <c r="R50" s="136" t="str">
        <f aca="false">CONCATENATE(ADDRESS($B50+2,$C50+1,4,1)," ",ADDRESS($C50+2,$B50+1,4,1))</f>
        <v>J13 L11</v>
      </c>
      <c r="S50" s="112"/>
      <c r="T50" s="112"/>
      <c r="U50" s="111"/>
      <c r="V50" s="112"/>
      <c r="W50" s="112"/>
      <c r="X50" s="112"/>
      <c r="Y50" s="112"/>
    </row>
    <row r="51" s="113" customFormat="true" ht="15" hidden="false" customHeight="true" outlineLevel="0" collapsed="false">
      <c r="A51" s="128"/>
      <c r="B51" s="129"/>
      <c r="C51" s="129"/>
      <c r="D51" s="130" t="n">
        <f aca="false">COUNT(E50:I50)</f>
        <v>0</v>
      </c>
      <c r="E51" s="130"/>
      <c r="F51" s="130"/>
      <c r="G51" s="130"/>
      <c r="H51" s="130"/>
      <c r="I51" s="128"/>
      <c r="J51" s="128"/>
      <c r="K51" s="0"/>
      <c r="L51" s="0"/>
      <c r="M51" s="0"/>
      <c r="N51" s="140"/>
      <c r="O51" s="0"/>
      <c r="P51" s="0"/>
      <c r="Q51" s="0"/>
      <c r="R51" s="0"/>
      <c r="S51" s="112"/>
      <c r="T51" s="112"/>
      <c r="U51" s="111"/>
      <c r="V51" s="112"/>
      <c r="W51" s="112"/>
      <c r="X51" s="112"/>
      <c r="Y51" s="112"/>
    </row>
    <row r="52" s="113" customFormat="true" ht="15" hidden="false" customHeight="true" outlineLevel="0" collapsed="false">
      <c r="A52" s="128" t="n">
        <f aca="false">A47+1</f>
        <v>5</v>
      </c>
      <c r="B52" s="129" t="n">
        <v>8</v>
      </c>
      <c r="C52" s="129" t="n">
        <v>6</v>
      </c>
      <c r="D52" s="130" t="s">
        <v>34</v>
      </c>
      <c r="E52" s="130"/>
      <c r="F52" s="130"/>
      <c r="G52" s="130"/>
      <c r="H52" s="130"/>
      <c r="I52" s="128"/>
      <c r="J52" s="128"/>
      <c r="K52" s="128" t="n">
        <f aca="false">A52</f>
        <v>5</v>
      </c>
      <c r="L52" s="137" t="n">
        <f aca="false">IF(ISERROR(MATCH(B52,$B47:$B50,0)),IF(ISERROR(MATCH(B52,$C47:$C50,0)),IF(ISERROR(MATCH(LOOKUP(B52,$E52:$I52,$E50:$I50),$B47:$B50,0)),INDEX($M47:$M50,MATCH(LOOKUP(B52,$E52:$I52,$E50:$I50),$C47:$C50,0),1),INDEX($L47:$L50,MATCH(LOOKUP(B52,$E52:$I52,$E50:$I50),$B47:$B50,0),1)),INDEX($M47:$M50,MATCH(B52,$C47:$C50,0),1)),INDEX($L47:$L50,MATCH(B52,$B47:$B50,0),1))</f>
        <v>8</v>
      </c>
      <c r="M52" s="137" t="n">
        <f aca="false">IF(ISERROR(MATCH(C52,$B47:$B50,0)),IF(ISERROR(MATCH(C52,$C47:$C50,0)),IF(ISERROR(MATCH(LOOKUP(C52,$E52:$I52,$E50:$I50),$B47:$B50,0)),INDEX($M47:$M50,MATCH(LOOKUP(C52,$E52:$I52,$E50:$I50),$C47:$C50,0),1),INDEX($L47:$L50,MATCH(LOOKUP(C52,$E52:$I52,$E50:$I50),$B47:$B50,0),1)),INDEX($M47:$M50,MATCH(C52,$C47:$C50,0),1)),INDEX($L47:$L50,MATCH(C52,$B47:$B50,0),1))</f>
        <v>6</v>
      </c>
      <c r="N52" s="134" t="str">
        <f aca="false">IF(ISBLANK('RR page 1'!$K24),"",IF('RR page 1'!$K24="B",$B52,$C52))</f>
        <v/>
      </c>
      <c r="O52" s="135" t="n">
        <v>1</v>
      </c>
      <c r="P52" s="128" t="n">
        <f aca="false">A52</f>
        <v>5</v>
      </c>
      <c r="Q52" s="111"/>
      <c r="R52" s="136" t="str">
        <f aca="false">CONCATENATE(ADDRESS($B52+2,$C52+1,4,1)," ",ADDRESS($C52+2,$B52+1,4,1))</f>
        <v>G10 I8</v>
      </c>
      <c r="S52" s="112"/>
      <c r="T52" s="112"/>
      <c r="U52" s="111"/>
      <c r="V52" s="112"/>
      <c r="W52" s="112"/>
      <c r="X52" s="112"/>
      <c r="Y52" s="112"/>
    </row>
    <row r="53" s="113" customFormat="true" ht="15" hidden="false" customHeight="true" outlineLevel="0" collapsed="false">
      <c r="A53" s="128" t="n">
        <f aca="false">A52</f>
        <v>5</v>
      </c>
      <c r="B53" s="129" t="n">
        <v>11</v>
      </c>
      <c r="C53" s="129" t="n">
        <v>7</v>
      </c>
      <c r="D53" s="130"/>
      <c r="E53" s="130"/>
      <c r="F53" s="130"/>
      <c r="G53" s="130"/>
      <c r="H53" s="130"/>
      <c r="I53" s="128"/>
      <c r="J53" s="128"/>
      <c r="K53" s="128"/>
      <c r="L53" s="137" t="n">
        <f aca="false">IF(ISERROR(MATCH(B53,$B47:$B50,0)),IF(ISERROR(MATCH(B53,$C47:$C50,0)),IF(ISERROR(MATCH(LOOKUP(B53,$E52:$I52,$E50:$I50),$B47:$B50,0)),INDEX($M47:$M50,MATCH(LOOKUP(B53,$E52:$I52,$E50:$I50),$C47:$C50,0),1),INDEX($L47:$L50,MATCH(LOOKUP(B53,$E52:$I52,$E50:$I50),$B47:$B50,0),1)),INDEX($M47:$M50,MATCH(B53,$C47:$C50,0),1)),INDEX($L47:$L50,MATCH(B53,$B47:$B50,0),1))</f>
        <v>4</v>
      </c>
      <c r="M53" s="137" t="n">
        <f aca="false">IF(ISERROR(MATCH(C53,$B47:$B50,0)),IF(ISERROR(MATCH(C53,$C47:$C50,0)),IF(ISERROR(MATCH(LOOKUP(C53,$E52:$I52,$E50:$I50),$B47:$B50,0)),INDEX($M47:$M50,MATCH(LOOKUP(C53,$E52:$I52,$E50:$I50),$C47:$C50,0),1),INDEX($L47:$L50,MATCH(LOOKUP(C53,$E52:$I52,$E50:$I50),$B47:$B50,0),1)),INDEX($M47:$M50,MATCH(C53,$C47:$C50,0),1)),INDEX($L47:$L50,MATCH(C53,$B47:$B50,0),1))</f>
        <v>7</v>
      </c>
      <c r="N53" s="134" t="str">
        <f aca="false">IF(ISBLANK('RR page 1'!$K25),"",IF('RR page 1'!$K25="B",$B53,$C53))</f>
        <v/>
      </c>
      <c r="O53" s="135" t="n">
        <v>2</v>
      </c>
      <c r="P53" s="128" t="n">
        <f aca="false">A53</f>
        <v>5</v>
      </c>
      <c r="Q53" s="111"/>
      <c r="R53" s="136" t="str">
        <f aca="false">CONCATENATE(ADDRESS($B53+2,$C53+1,4,1)," ",ADDRESS($C53+2,$B53+1,4,1))</f>
        <v>H13 L9</v>
      </c>
      <c r="S53" s="112"/>
      <c r="T53" s="112"/>
      <c r="U53" s="111"/>
      <c r="V53" s="112"/>
      <c r="W53" s="112"/>
      <c r="X53" s="112"/>
      <c r="Y53" s="112"/>
    </row>
    <row r="54" s="113" customFormat="true" ht="15" hidden="false" customHeight="true" outlineLevel="0" collapsed="false">
      <c r="A54" s="128" t="n">
        <f aca="false">A52</f>
        <v>5</v>
      </c>
      <c r="B54" s="129" t="n">
        <v>12</v>
      </c>
      <c r="C54" s="129" t="n">
        <v>10</v>
      </c>
      <c r="D54" s="0"/>
      <c r="E54" s="130"/>
      <c r="F54" s="130"/>
      <c r="G54" s="130"/>
      <c r="H54" s="130"/>
      <c r="I54" s="128"/>
      <c r="J54" s="128"/>
      <c r="K54" s="128"/>
      <c r="L54" s="137" t="n">
        <f aca="false">IF(ISERROR(MATCH(B54,$B47:$B50,0)),IF(ISERROR(MATCH(B54,$C47:$C50,0)),IF(ISERROR(MATCH(LOOKUP(B54,$E52:$I52,$E50:$I50),$B47:$B50,0)),INDEX($M47:$M50,MATCH(LOOKUP(B54,$E52:$I52,$E50:$I50),$C47:$C50,0),1),INDEX($L47:$L50,MATCH(LOOKUP(B54,$E52:$I52,$E50:$I50),$B47:$B50,0),1)),INDEX($M47:$M50,MATCH(B54,$C47:$C50,0),1)),INDEX($L47:$L50,MATCH(B54,$B47:$B50,0),1))</f>
        <v>3</v>
      </c>
      <c r="M54" s="137" t="n">
        <f aca="false">IF(ISERROR(MATCH(C54,$B47:$B50,0)),IF(ISERROR(MATCH(C54,$C47:$C50,0)),IF(ISERROR(MATCH(LOOKUP(C54,$E52:$I52,$E50:$I50),$B47:$B50,0)),INDEX($M47:$M50,MATCH(LOOKUP(C54,$E52:$I52,$E50:$I50),$C47:$C50,0),1),INDEX($L47:$L50,MATCH(LOOKUP(C54,$E52:$I52,$E50:$I50),$B47:$B50,0),1)),INDEX($M47:$M50,MATCH(C54,$C47:$C50,0),1)),INDEX($L47:$L50,MATCH(C54,$B47:$B50,0),1))</f>
        <v>10</v>
      </c>
      <c r="N54" s="134" t="str">
        <f aca="false">IF(ISBLANK('RR page 1'!$K26),"",IF('RR page 1'!$K26="B",$B54,$C54))</f>
        <v/>
      </c>
      <c r="O54" s="135" t="n">
        <v>3</v>
      </c>
      <c r="P54" s="128" t="n">
        <f aca="false">A54</f>
        <v>5</v>
      </c>
      <c r="Q54" s="111"/>
      <c r="R54" s="136" t="str">
        <f aca="false">CONCATENATE(ADDRESS($B54+2,$C54+1,4,1)," ",ADDRESS($C54+2,$B54+1,4,1))</f>
        <v>K14 M12</v>
      </c>
      <c r="S54" s="112"/>
      <c r="T54" s="112"/>
      <c r="U54" s="111"/>
      <c r="V54" s="112"/>
      <c r="W54" s="112"/>
      <c r="X54" s="112"/>
      <c r="Y54" s="112"/>
    </row>
    <row r="55" s="113" customFormat="true" ht="15" hidden="false" customHeight="true" outlineLevel="0" collapsed="false">
      <c r="A55" s="128" t="n">
        <f aca="false">A52</f>
        <v>5</v>
      </c>
      <c r="B55" s="129" t="n">
        <v>13</v>
      </c>
      <c r="C55" s="129" t="n">
        <v>9</v>
      </c>
      <c r="D55" s="130" t="s">
        <v>35</v>
      </c>
      <c r="E55" s="130" t="n">
        <v>7</v>
      </c>
      <c r="F55" s="130" t="n">
        <v>6</v>
      </c>
      <c r="G55" s="130" t="n">
        <v>8</v>
      </c>
      <c r="H55" s="130"/>
      <c r="I55" s="128"/>
      <c r="J55" s="128"/>
      <c r="L55" s="137" t="n">
        <f aca="false">IF(ISERROR(MATCH(B55,$B47:$B50,0)),IF(ISERROR(MATCH(B55,$C47:$C50,0)),IF(ISERROR(MATCH(LOOKUP(B55,$E52:$I52,$E50:$I50),$B47:$B50,0)),INDEX($M47:$M50,MATCH(LOOKUP(B55,$E52:$I52,$E50:$I50),$C47:$C50,0),1),INDEX($L47:$L50,MATCH(LOOKUP(B55,$E52:$I52,$E50:$I50),$B47:$B50,0),1)),INDEX($M47:$M50,MATCH(B55,$C47:$C50,0),1)),INDEX($L47:$L50,MATCH(B55,$B47:$B50,0),1))</f>
        <v>5</v>
      </c>
      <c r="M55" s="137" t="n">
        <f aca="false">IF(ISERROR(MATCH(C55,$B47:$B50,0)),IF(ISERROR(MATCH(C55,$C47:$C50,0)),IF(ISERROR(MATCH(LOOKUP(C55,$E52:$I52,$E50:$I50),$B47:$B50,0)),INDEX($M47:$M50,MATCH(LOOKUP(C55,$E52:$I52,$E50:$I50),$C47:$C50,0),1),INDEX($L47:$L50,MATCH(LOOKUP(C55,$E52:$I52,$E50:$I50),$B47:$B50,0),1)),INDEX($M47:$M50,MATCH(C55,$C47:$C50,0),1)),INDEX($L47:$L50,MATCH(C55,$B47:$B50,0),1))</f>
        <v>9</v>
      </c>
      <c r="N55" s="134" t="str">
        <f aca="false">IF(ISBLANK('RR page 1'!$K27),"",IF('RR page 1'!$K27="B",$B55,$C55))</f>
        <v/>
      </c>
      <c r="O55" s="135" t="n">
        <v>4</v>
      </c>
      <c r="P55" s="128" t="n">
        <f aca="false">A55</f>
        <v>5</v>
      </c>
      <c r="Q55" s="111"/>
      <c r="R55" s="136" t="str">
        <f aca="false">CONCATENATE(ADDRESS($B55+2,$C55+1,4,1)," ",ADDRESS($C55+2,$B55+1,4,1))</f>
        <v>J15 N11</v>
      </c>
      <c r="S55" s="112"/>
      <c r="T55" s="112"/>
      <c r="U55" s="111"/>
      <c r="V55" s="112"/>
      <c r="W55" s="112"/>
      <c r="X55" s="112"/>
      <c r="Y55" s="112"/>
    </row>
    <row r="56" s="113" customFormat="true" ht="15" hidden="false" customHeight="true" outlineLevel="0" collapsed="false">
      <c r="A56" s="128"/>
      <c r="B56" s="129"/>
      <c r="C56" s="129"/>
      <c r="D56" s="130" t="n">
        <f aca="false">COUNT(E55:I55)</f>
        <v>3</v>
      </c>
      <c r="E56" s="130"/>
      <c r="F56" s="130"/>
      <c r="G56" s="130"/>
      <c r="H56" s="130"/>
      <c r="I56" s="128"/>
      <c r="J56" s="128"/>
      <c r="K56" s="128"/>
      <c r="L56" s="137"/>
      <c r="M56" s="137"/>
      <c r="N56" s="139"/>
      <c r="O56" s="135"/>
      <c r="P56" s="128"/>
      <c r="Q56" s="111"/>
      <c r="R56" s="136"/>
      <c r="S56" s="112"/>
      <c r="T56" s="112"/>
      <c r="U56" s="111"/>
      <c r="V56" s="112"/>
      <c r="W56" s="112"/>
      <c r="X56" s="112"/>
      <c r="Y56" s="112"/>
    </row>
    <row r="57" s="113" customFormat="true" ht="15" hidden="false" customHeight="true" outlineLevel="0" collapsed="false">
      <c r="A57" s="128" t="n">
        <f aca="false">A52+1</f>
        <v>6</v>
      </c>
      <c r="B57" s="129" t="n">
        <v>12</v>
      </c>
      <c r="C57" s="129" t="n">
        <v>11</v>
      </c>
      <c r="D57" s="130" t="s">
        <v>34</v>
      </c>
      <c r="E57" s="130" t="n">
        <v>1</v>
      </c>
      <c r="F57" s="130" t="n">
        <v>2</v>
      </c>
      <c r="G57" s="130" t="n">
        <v>3</v>
      </c>
      <c r="H57" s="130"/>
      <c r="I57" s="128"/>
      <c r="J57" s="128"/>
      <c r="K57" s="128" t="n">
        <f aca="false">A57</f>
        <v>6</v>
      </c>
      <c r="L57" s="137" t="n">
        <f aca="false">IF(ISERROR(MATCH(B57,$B52:$B55,0)),IF(ISERROR(MATCH(B57,$C52:$C55,0)),IF(ISERROR(MATCH(LOOKUP(B57,$E57:$I57,$E55:$I55),$B52:$B55,0)),INDEX($M52:$M55,MATCH(LOOKUP(B57,$E57:$I57,$E55:$I55),$C52:$C55,0),1),INDEX($L52:$L55,MATCH(LOOKUP(B57,$E57:$I57,$E55:$I55),$B52:$B55,0),1)),INDEX($M52:$M55,MATCH(B57,$C52:$C55,0),1)),INDEX($L52:$L55,MATCH(B57,$B52:$B55,0),1))</f>
        <v>3</v>
      </c>
      <c r="M57" s="137" t="n">
        <f aca="false">IF(ISERROR(MATCH(C57,$B52:$B55,0)),IF(ISERROR(MATCH(C57,$C52:$C55,0)),IF(ISERROR(MATCH(LOOKUP(C57,$E57:$I57,$E55:$I55),$B52:$B55,0)),INDEX($M52:$M55,MATCH(LOOKUP(C57,$E57:$I57,$E55:$I55),$C52:$C55,0),1),INDEX($L52:$L55,MATCH(LOOKUP(C57,$E57:$I57,$E55:$I55),$B52:$B55,0),1)),INDEX($M52:$M55,MATCH(C57,$C52:$C55,0),1)),INDEX($L52:$L55,MATCH(C57,$B52:$B55,0),1))</f>
        <v>4</v>
      </c>
      <c r="N57" s="134" t="str">
        <f aca="false">IF(ISBLANK('RR page 1'!$K29),"",IF('RR page 1'!$K29="B",$B57,$C57))</f>
        <v/>
      </c>
      <c r="O57" s="135" t="n">
        <v>1</v>
      </c>
      <c r="P57" s="128" t="n">
        <f aca="false">A57</f>
        <v>6</v>
      </c>
      <c r="Q57" s="111"/>
      <c r="R57" s="136" t="str">
        <f aca="false">CONCATENATE(ADDRESS($B57+2,$C57+1,4,1)," ",ADDRESS($C57+2,$B57+1,4,1))</f>
        <v>L14 M13</v>
      </c>
      <c r="S57" s="112"/>
      <c r="T57" s="112"/>
      <c r="U57" s="111"/>
      <c r="V57" s="112"/>
      <c r="W57" s="112"/>
      <c r="X57" s="112"/>
      <c r="Y57" s="112"/>
    </row>
    <row r="58" s="113" customFormat="true" ht="15" hidden="false" customHeight="true" outlineLevel="0" collapsed="false">
      <c r="A58" s="128" t="n">
        <f aca="false">A57</f>
        <v>6</v>
      </c>
      <c r="B58" s="129" t="n">
        <v>9</v>
      </c>
      <c r="C58" s="129" t="n">
        <v>3</v>
      </c>
      <c r="D58" s="130"/>
      <c r="E58" s="130"/>
      <c r="F58" s="130"/>
      <c r="G58" s="130"/>
      <c r="H58" s="130"/>
      <c r="I58" s="128"/>
      <c r="J58" s="128"/>
      <c r="K58" s="128"/>
      <c r="L58" s="137" t="n">
        <f aca="false">IF(ISERROR(MATCH(B58,$B52:$B55,0)),IF(ISERROR(MATCH(B58,$C52:$C55,0)),IF(ISERROR(MATCH(LOOKUP(B58,$E57:$I57,$E55:$I55),$B52:$B55,0)),INDEX($M52:$M55,MATCH(LOOKUP(B58,$E57:$I57,$E55:$I55),$C52:$C55,0),1),INDEX($L52:$L55,MATCH(LOOKUP(B58,$E57:$I57,$E55:$I55),$B52:$B55,0),1)),INDEX($M52:$M55,MATCH(B58,$C52:$C55,0),1)),INDEX($L52:$L55,MATCH(B58,$B52:$B55,0),1))</f>
        <v>9</v>
      </c>
      <c r="M58" s="137" t="n">
        <f aca="false">IF(ISERROR(MATCH(C58,$B52:$B55,0)),IF(ISERROR(MATCH(C58,$C52:$C55,0)),IF(ISERROR(MATCH(LOOKUP(C58,$E57:$I57,$E55:$I55),$B52:$B55,0)),INDEX($M52:$M55,MATCH(LOOKUP(C58,$E57:$I57,$E55:$I55),$C52:$C55,0),1),INDEX($L52:$L55,MATCH(LOOKUP(C58,$E57:$I57,$E55:$I55),$B52:$B55,0),1)),INDEX($M52:$M55,MATCH(C58,$C52:$C55,0),1)),INDEX($L52:$L55,MATCH(C58,$B52:$B55,0),1))</f>
        <v>8</v>
      </c>
      <c r="N58" s="134" t="str">
        <f aca="false">IF(ISBLANK('RR page 1'!$K30),"",IF('RR page 1'!$K30="B",$B58,$C58))</f>
        <v/>
      </c>
      <c r="O58" s="135" t="n">
        <v>2</v>
      </c>
      <c r="P58" s="128" t="n">
        <f aca="false">A58</f>
        <v>6</v>
      </c>
      <c r="Q58" s="111"/>
      <c r="R58" s="136" t="str">
        <f aca="false">CONCATENATE(ADDRESS($B58+2,$C58+1,4,1)," ",ADDRESS($C58+2,$B58+1,4,1))</f>
        <v>D11 J5</v>
      </c>
      <c r="S58" s="112"/>
      <c r="T58" s="112"/>
      <c r="U58" s="111"/>
      <c r="V58" s="112"/>
      <c r="W58" s="112"/>
      <c r="X58" s="112"/>
      <c r="Y58" s="112"/>
    </row>
    <row r="59" s="113" customFormat="true" ht="15" hidden="false" customHeight="true" outlineLevel="0" collapsed="false">
      <c r="A59" s="128" t="n">
        <f aca="false">A57</f>
        <v>6</v>
      </c>
      <c r="B59" s="129" t="n">
        <v>2</v>
      </c>
      <c r="C59" s="129" t="n">
        <v>13</v>
      </c>
      <c r="D59" s="0"/>
      <c r="E59" s="0"/>
      <c r="F59" s="130"/>
      <c r="G59" s="130"/>
      <c r="H59" s="130"/>
      <c r="I59" s="128"/>
      <c r="J59" s="128"/>
      <c r="K59" s="128"/>
      <c r="L59" s="137" t="n">
        <f aca="false">IF(ISERROR(MATCH(B59,$B52:$B55,0)),IF(ISERROR(MATCH(B59,$C52:$C55,0)),IF(ISERROR(MATCH(LOOKUP(B59,$E57:$I57,$E55:$I55),$B52:$B55,0)),INDEX($M52:$M55,MATCH(LOOKUP(B59,$E57:$I57,$E55:$I55),$C52:$C55,0),1),INDEX($L52:$L55,MATCH(LOOKUP(B59,$E57:$I57,$E55:$I55),$B52:$B55,0),1)),INDEX($M52:$M55,MATCH(B59,$C52:$C55,0),1)),INDEX($L52:$L55,MATCH(B59,$B52:$B55,0),1))</f>
        <v>6</v>
      </c>
      <c r="M59" s="137" t="n">
        <f aca="false">IF(ISERROR(MATCH(C59,$B52:$B55,0)),IF(ISERROR(MATCH(C59,$C52:$C55,0)),IF(ISERROR(MATCH(LOOKUP(C59,$E57:$I57,$E55:$I55),$B52:$B55,0)),INDEX($M52:$M55,MATCH(LOOKUP(C59,$E57:$I57,$E55:$I55),$C52:$C55,0),1),INDEX($L52:$L55,MATCH(LOOKUP(C59,$E57:$I57,$E55:$I55),$B52:$B55,0),1)),INDEX($M52:$M55,MATCH(C59,$C52:$C55,0),1)),INDEX($L52:$L55,MATCH(C59,$B52:$B55,0),1))</f>
        <v>5</v>
      </c>
      <c r="N59" s="134" t="str">
        <f aca="false">IF(ISBLANK('RR page 1'!$K31),"",IF('RR page 1'!$K31="B",$B59,$C59))</f>
        <v/>
      </c>
      <c r="O59" s="135" t="n">
        <v>3</v>
      </c>
      <c r="P59" s="128" t="n">
        <f aca="false">A59</f>
        <v>6</v>
      </c>
      <c r="Q59" s="111"/>
      <c r="R59" s="136" t="str">
        <f aca="false">CONCATENATE(ADDRESS($B59+2,$C59+1,4,1)," ",ADDRESS($C59+2,$B59+1,4,1))</f>
        <v>N4 C15</v>
      </c>
      <c r="S59" s="112"/>
      <c r="T59" s="112"/>
      <c r="U59" s="111"/>
      <c r="V59" s="112"/>
      <c r="W59" s="112"/>
      <c r="X59" s="112"/>
      <c r="Y59" s="112"/>
    </row>
    <row r="60" s="113" customFormat="true" ht="15" hidden="false" customHeight="true" outlineLevel="0" collapsed="false">
      <c r="A60" s="128" t="n">
        <f aca="false">A57</f>
        <v>6</v>
      </c>
      <c r="B60" s="129" t="n">
        <v>1</v>
      </c>
      <c r="C60" s="129" t="n">
        <v>10</v>
      </c>
      <c r="D60" s="130" t="s">
        <v>35</v>
      </c>
      <c r="E60" s="130" t="n">
        <v>9</v>
      </c>
      <c r="F60" s="130"/>
      <c r="G60" s="130"/>
      <c r="H60" s="130"/>
      <c r="I60" s="128"/>
      <c r="J60" s="128"/>
      <c r="K60" s="128"/>
      <c r="L60" s="137" t="n">
        <f aca="false">IF(ISERROR(MATCH(B60,$B52:$B55,0)),IF(ISERROR(MATCH(B60,$C52:$C55,0)),IF(ISERROR(MATCH(LOOKUP(B60,$E57:$I57,$E55:$I55),$B52:$B55,0)),INDEX($M52:$M55,MATCH(LOOKUP(B60,$E57:$I57,$E55:$I55),$C52:$C55,0),1),INDEX($L52:$L55,MATCH(LOOKUP(B60,$E57:$I57,$E55:$I55),$B52:$B55,0),1)),INDEX($M52:$M55,MATCH(B60,$C52:$C55,0),1)),INDEX($L52:$L55,MATCH(B60,$B52:$B55,0),1))</f>
        <v>7</v>
      </c>
      <c r="M60" s="137" t="n">
        <f aca="false">IF(ISERROR(MATCH(C60,$B52:$B55,0)),IF(ISERROR(MATCH(C60,$C52:$C55,0)),IF(ISERROR(MATCH(LOOKUP(C60,$E57:$I57,$E55:$I55),$B52:$B55,0)),INDEX($M52:$M55,MATCH(LOOKUP(C60,$E57:$I57,$E55:$I55),$C52:$C55,0),1),INDEX($L52:$L55,MATCH(LOOKUP(C60,$E57:$I57,$E55:$I55),$B52:$B55,0),1)),INDEX($M52:$M55,MATCH(C60,$C52:$C55,0),1)),INDEX($L52:$L55,MATCH(C60,$B52:$B55,0),1))</f>
        <v>10</v>
      </c>
      <c r="N60" s="134" t="str">
        <f aca="false">IF(ISBLANK('RR page 1'!$K32),"",IF('RR page 1'!$K32="B",$B60,$C60))</f>
        <v/>
      </c>
      <c r="O60" s="135" t="n">
        <v>4</v>
      </c>
      <c r="P60" s="128" t="n">
        <f aca="false">A60</f>
        <v>6</v>
      </c>
      <c r="Q60" s="111"/>
      <c r="R60" s="136" t="str">
        <f aca="false">CONCATENATE(ADDRESS($B60+2,$C60+1,4,1)," ",ADDRESS($C60+2,$B60+1,4,1))</f>
        <v>K3 B12</v>
      </c>
      <c r="S60" s="112"/>
      <c r="T60" s="112"/>
      <c r="U60" s="111"/>
      <c r="V60" s="112"/>
      <c r="W60" s="112"/>
      <c r="X60" s="112"/>
      <c r="Y60" s="112"/>
    </row>
    <row r="61" s="113" customFormat="true" ht="15" hidden="false" customHeight="true" outlineLevel="0" collapsed="false">
      <c r="A61" s="128"/>
      <c r="B61" s="129"/>
      <c r="C61" s="129"/>
      <c r="D61" s="130" t="n">
        <f aca="false">COUNT(E60:I60)</f>
        <v>1</v>
      </c>
      <c r="E61" s="130"/>
      <c r="F61" s="130"/>
      <c r="G61" s="130"/>
      <c r="H61" s="130"/>
      <c r="I61" s="128"/>
      <c r="J61" s="128"/>
      <c r="K61" s="128"/>
      <c r="L61" s="137"/>
      <c r="M61" s="137"/>
      <c r="N61" s="134"/>
      <c r="O61" s="135"/>
      <c r="P61" s="128"/>
      <c r="Q61" s="111"/>
      <c r="R61" s="136"/>
      <c r="S61" s="112"/>
      <c r="T61" s="112"/>
      <c r="U61" s="111"/>
      <c r="V61" s="112"/>
      <c r="W61" s="112"/>
      <c r="X61" s="112"/>
      <c r="Y61" s="112"/>
    </row>
    <row r="62" s="113" customFormat="true" ht="15" hidden="false" customHeight="true" outlineLevel="0" collapsed="false">
      <c r="A62" s="128" t="n">
        <f aca="false">A57+1</f>
        <v>7</v>
      </c>
      <c r="B62" s="129" t="n">
        <v>3</v>
      </c>
      <c r="C62" s="129" t="n">
        <v>1</v>
      </c>
      <c r="D62" s="130" t="s">
        <v>34</v>
      </c>
      <c r="E62" s="130" t="n">
        <v>4</v>
      </c>
      <c r="F62" s="130"/>
      <c r="G62" s="130"/>
      <c r="H62" s="130"/>
      <c r="I62" s="128"/>
      <c r="J62" s="128"/>
      <c r="K62" s="128" t="n">
        <f aca="false">A62</f>
        <v>7</v>
      </c>
      <c r="L62" s="137" t="n">
        <f aca="false">IF(ISERROR(MATCH(B62,$B57:$B60,0)),IF(ISERROR(MATCH(B62,$C57:$C60,0)),IF(ISERROR(MATCH(LOOKUP(B62,$E62:$I62,$E60:$I60),$B57:$B60,0)),INDEX($M57:$M60,MATCH(LOOKUP(B62,$E62:$I62,$E60:$I60),$C57:$C60,0),1),INDEX($L57:$L60,MATCH(LOOKUP(B62,$E62:$I62,$E60:$I60),$B57:$B60,0),1)),INDEX($M57:$M60,MATCH(B62,$C57:$C60,0),1)),INDEX($L57:$L60,MATCH(B62,$B57:$B60,0),1))</f>
        <v>8</v>
      </c>
      <c r="M62" s="137" t="n">
        <f aca="false">IF(ISERROR(MATCH(C62,$B57:$B60,0)),IF(ISERROR(MATCH(C62,$C57:$C60,0)),IF(ISERROR(MATCH(LOOKUP(C62,$E62:$I62,$E60:$I60),$B57:$B60,0)),INDEX($M57:$M60,MATCH(LOOKUP(C62,$E62:$I62,$E60:$I60),$C57:$C60,0),1),INDEX($L57:$L60,MATCH(LOOKUP(C62,$E62:$I62,$E60:$I60),$B57:$B60,0),1)),INDEX($M57:$M60,MATCH(C62,$C57:$C60,0),1)),INDEX($L57:$L60,MATCH(C62,$B57:$B60,0),1))</f>
        <v>7</v>
      </c>
      <c r="N62" s="134" t="str">
        <f aca="false">IF(ISBLANK('RR page 1'!$K34),"",IF('RR page 1'!$K34="B",$B62,$C62))</f>
        <v/>
      </c>
      <c r="O62" s="135" t="n">
        <v>1</v>
      </c>
      <c r="P62" s="128" t="n">
        <f aca="false">A62</f>
        <v>7</v>
      </c>
      <c r="Q62" s="111"/>
      <c r="R62" s="136" t="str">
        <f aca="false">CONCATENATE(ADDRESS($B62+2,$C62+1,4,1)," ",ADDRESS($C62+2,$B62+1,4,1))</f>
        <v>B5 D3</v>
      </c>
      <c r="S62" s="112"/>
      <c r="T62" s="112"/>
      <c r="U62" s="111"/>
      <c r="V62" s="112"/>
      <c r="W62" s="112"/>
      <c r="X62" s="112"/>
      <c r="Y62" s="112"/>
    </row>
    <row r="63" s="113" customFormat="true" ht="15" hidden="false" customHeight="true" outlineLevel="0" collapsed="false">
      <c r="A63" s="128" t="n">
        <f aca="false">A62</f>
        <v>7</v>
      </c>
      <c r="B63" s="129" t="n">
        <v>4</v>
      </c>
      <c r="C63" s="129" t="n">
        <v>2</v>
      </c>
      <c r="D63" s="130" t="s">
        <v>35</v>
      </c>
      <c r="E63" s="130" t="n">
        <v>10</v>
      </c>
      <c r="F63" s="130"/>
      <c r="G63" s="130"/>
      <c r="H63" s="130"/>
      <c r="I63" s="128"/>
      <c r="J63" s="128"/>
      <c r="K63" s="128"/>
      <c r="L63" s="137" t="n">
        <f aca="false">IF(ISERROR(MATCH(B63,$B57:$B60,0)),IF(ISERROR(MATCH(B63,$C57:$C60,0)),IF(ISERROR(MATCH(LOOKUP(B63,$E62:$I62,$E60:$I60),$B57:$B60,0)),INDEX($M57:$M60,MATCH(LOOKUP(B63,$E62:$I62,$E60:$I60),$C57:$C60,0),1),INDEX($L57:$L60,MATCH(LOOKUP(B63,$E62:$I62,$E60:$I60),$B57:$B60,0),1)),INDEX($M57:$M60,MATCH(B63,$C57:$C60,0),1)),INDEX($L57:$L60,MATCH(B63,$B57:$B60,0),1))</f>
        <v>9</v>
      </c>
      <c r="M63" s="137" t="n">
        <f aca="false">IF(ISERROR(MATCH(C63,$B57:$B60,0)),IF(ISERROR(MATCH(C63,$C57:$C60,0)),IF(ISERROR(MATCH(LOOKUP(C63,$E62:$I62,$E60:$I60),$B57:$B60,0)),INDEX($M57:$M60,MATCH(LOOKUP(C63,$E62:$I62,$E60:$I60),$C57:$C60,0),1),INDEX($L57:$L60,MATCH(LOOKUP(C63,$E62:$I62,$E60:$I60),$B57:$B60,0),1)),INDEX($M57:$M60,MATCH(C63,$C57:$C60,0),1)),INDEX($L57:$L60,MATCH(C63,$B57:$B60,0),1))</f>
        <v>6</v>
      </c>
      <c r="N63" s="134" t="str">
        <f aca="false">IF(ISBLANK('RR page 1'!$K35),"",IF('RR page 1'!$K35="B",$B63,$C63))</f>
        <v/>
      </c>
      <c r="O63" s="135" t="n">
        <v>2</v>
      </c>
      <c r="P63" s="128" t="n">
        <f aca="false">A63</f>
        <v>7</v>
      </c>
      <c r="Q63" s="111"/>
      <c r="R63" s="136" t="str">
        <f aca="false">CONCATENATE(ADDRESS($B63+2,$C63+1,4,1)," ",ADDRESS($C63+2,$B63+1,4,1))</f>
        <v>C6 E4</v>
      </c>
      <c r="S63" s="112"/>
      <c r="T63" s="112"/>
      <c r="U63" s="111"/>
      <c r="V63" s="112"/>
      <c r="W63" s="112"/>
      <c r="X63" s="112"/>
      <c r="Y63" s="112"/>
    </row>
    <row r="64" s="113" customFormat="true" ht="15" hidden="false" customHeight="true" outlineLevel="0" collapsed="false">
      <c r="A64" s="128"/>
      <c r="B64" s="129"/>
      <c r="C64" s="129"/>
      <c r="D64" s="130" t="n">
        <f aca="false">COUNT(E63:I63)</f>
        <v>1</v>
      </c>
      <c r="E64" s="130"/>
      <c r="F64" s="130"/>
      <c r="G64" s="130"/>
      <c r="H64" s="130"/>
      <c r="I64" s="128"/>
      <c r="J64" s="128"/>
      <c r="K64" s="128"/>
      <c r="L64" s="137"/>
      <c r="M64" s="138"/>
      <c r="N64" s="139"/>
      <c r="O64" s="135"/>
      <c r="P64" s="128"/>
      <c r="Q64" s="111"/>
      <c r="R64" s="136"/>
      <c r="S64" s="112"/>
      <c r="T64" s="112"/>
      <c r="U64" s="111"/>
      <c r="V64" s="112"/>
      <c r="W64" s="112"/>
      <c r="X64" s="112"/>
      <c r="Y64" s="112"/>
    </row>
    <row r="65" s="113" customFormat="true" ht="15" hidden="false" customHeight="true" outlineLevel="0" collapsed="false">
      <c r="A65" s="128" t="n">
        <f aca="false">A62+1</f>
        <v>8</v>
      </c>
      <c r="B65" s="129" t="n">
        <v>1</v>
      </c>
      <c r="C65" s="129" t="n">
        <v>11</v>
      </c>
      <c r="D65" s="130" t="s">
        <v>34</v>
      </c>
      <c r="E65" s="130" t="n">
        <v>5</v>
      </c>
      <c r="F65" s="130"/>
      <c r="G65" s="130"/>
      <c r="H65" s="130"/>
      <c r="I65" s="128"/>
      <c r="J65" s="128"/>
      <c r="K65" s="128" t="n">
        <f aca="false">A65</f>
        <v>8</v>
      </c>
      <c r="L65" s="137" t="n">
        <f aca="false">IF(ISERROR(MATCH(B65,$B57:$B60,0)),IF(ISERROR(MATCH(B65,$C57:$C60,0)),IF(ISERROR(MATCH(LOOKUP(B65,$E65:$I65,$E63:$I63),$B57:$B60,0)),INDEX($M57:$M60,MATCH(LOOKUP(B65,$E65:$I65,$E63:$I63),$C57:$C60,0),1),INDEX($L57:$L60,MATCH(LOOKUP(B65,$E65:$I65,$E63:$I63),$B57:$B60,0),1)),INDEX($M57:$M60,MATCH(B65,$C57:$C60,0),1)),INDEX($L57:$L60,MATCH(B65,$B57:$B60,0),1))</f>
        <v>7</v>
      </c>
      <c r="M65" s="137" t="n">
        <f aca="false">IF(ISERROR(MATCH(C65,$B57:$B60,0)),IF(ISERROR(MATCH(C65,$C57:$C60,0)),IF(ISERROR(MATCH(LOOKUP(C65,$E65:$I65,$E63:$I63),$B57:$B60,0)),INDEX($M57:$M60,MATCH(LOOKUP(C65,$E65:$I65,$E63:$I63),$C57:$C60,0),1),INDEX($L57:$L60,MATCH(LOOKUP(C65,$E65:$I65,$E63:$I63),$B57:$B60,0),1)),INDEX($M57:$M60,MATCH(C65,$C57:$C60,0),1)),INDEX($L57:$L60,MATCH(C65,$B57:$B60,0),1))</f>
        <v>4</v>
      </c>
      <c r="N65" s="134" t="str">
        <f aca="false">IF(ISBLANK('RR page 2'!$K4),"",IF('RR page 2'!$K4="B",$B65,$C65))</f>
        <v/>
      </c>
      <c r="O65" s="135" t="n">
        <v>1</v>
      </c>
      <c r="P65" s="128" t="n">
        <f aca="false">A65</f>
        <v>8</v>
      </c>
      <c r="Q65" s="111"/>
      <c r="R65" s="136" t="str">
        <f aca="false">CONCATENATE(ADDRESS($B65+2,$C65+1,4,1)," ",ADDRESS($C65+2,$B65+1,4,1))</f>
        <v>L3 B13</v>
      </c>
      <c r="S65" s="112"/>
      <c r="T65" s="112"/>
      <c r="U65" s="111"/>
      <c r="V65" s="112"/>
      <c r="W65" s="112"/>
      <c r="X65" s="112"/>
      <c r="Y65" s="112"/>
    </row>
    <row r="66" s="113" customFormat="true" ht="15" hidden="false" customHeight="true" outlineLevel="0" collapsed="false">
      <c r="A66" s="128" t="n">
        <f aca="false">A65</f>
        <v>8</v>
      </c>
      <c r="B66" s="129" t="n">
        <v>3</v>
      </c>
      <c r="C66" s="129" t="n">
        <v>13</v>
      </c>
      <c r="D66" s="130"/>
      <c r="E66" s="130"/>
      <c r="F66" s="130"/>
      <c r="G66" s="130"/>
      <c r="H66" s="130"/>
      <c r="I66" s="128"/>
      <c r="J66" s="128"/>
      <c r="K66" s="128"/>
      <c r="L66" s="137" t="n">
        <f aca="false">IF(ISERROR(MATCH(B66,$B57:$B60,0)),IF(ISERROR(MATCH(B66,$C57:$C60,0)),IF(ISERROR(MATCH(LOOKUP(B66,$E65:$I65,$E63:$I63),$B57:$B60,0)),INDEX($M57:$M60,MATCH(LOOKUP(B66,$E65:$I65,$E63:$I63),$C57:$C60,0),1),INDEX($L57:$L60,MATCH(LOOKUP(B66,$E65:$I65,$E63:$I63),$B57:$B60,0),1)),INDEX($M57:$M60,MATCH(B66,$C57:$C60,0),1)),INDEX($L57:$L60,MATCH(B66,$B57:$B60,0),1))</f>
        <v>8</v>
      </c>
      <c r="M66" s="137" t="n">
        <f aca="false">IF(ISERROR(MATCH(C66,$B57:$B60,0)),IF(ISERROR(MATCH(C66,$C57:$C60,0)),IF(ISERROR(MATCH(LOOKUP(C66,$E65:$I65,$E63:$I63),$B57:$B60,0)),INDEX($M57:$M60,MATCH(LOOKUP(C66,$E65:$I65,$E63:$I63),$C57:$C60,0),1),INDEX($L57:$L60,MATCH(LOOKUP(C66,$E65:$I65,$E63:$I63),$B57:$B60,0),1)),INDEX($M57:$M60,MATCH(C66,$C57:$C60,0),1)),INDEX($L57:$L60,MATCH(C66,$B57:$B60,0),1))</f>
        <v>5</v>
      </c>
      <c r="N66" s="134" t="str">
        <f aca="false">IF(ISBLANK('RR page 2'!$K5),"",IF('RR page 2'!$K5="B",$B66,$C66))</f>
        <v/>
      </c>
      <c r="O66" s="135" t="n">
        <v>2</v>
      </c>
      <c r="P66" s="128" t="n">
        <f aca="false">A66</f>
        <v>8</v>
      </c>
      <c r="Q66" s="111"/>
      <c r="R66" s="136" t="str">
        <f aca="false">CONCATENATE(ADDRESS($B66+2,$C66+1,4,1)," ",ADDRESS($C66+2,$B66+1,4,1))</f>
        <v>N5 D15</v>
      </c>
      <c r="S66" s="112"/>
      <c r="T66" s="112"/>
      <c r="U66" s="111"/>
      <c r="V66" s="112"/>
      <c r="W66" s="112"/>
      <c r="X66" s="112"/>
      <c r="Y66" s="112"/>
    </row>
    <row r="67" s="113" customFormat="true" ht="15" hidden="false" customHeight="true" outlineLevel="0" collapsed="false">
      <c r="A67" s="128" t="n">
        <f aca="false">A65</f>
        <v>8</v>
      </c>
      <c r="B67" s="129" t="n">
        <v>4</v>
      </c>
      <c r="C67" s="129" t="n">
        <v>12</v>
      </c>
      <c r="D67" s="130"/>
      <c r="E67" s="130"/>
      <c r="F67" s="130"/>
      <c r="G67" s="130"/>
      <c r="H67" s="130"/>
      <c r="I67" s="128"/>
      <c r="J67" s="128"/>
      <c r="K67" s="128"/>
      <c r="L67" s="137" t="n">
        <f aca="false">IF(ISERROR(MATCH(B67,$B57:$B60,0)),IF(ISERROR(MATCH(B67,$C57:$C60,0)),IF(ISERROR(MATCH(LOOKUP(B67,$E62:$I62,$E60:$I60),$B57:$B60,0)),INDEX($M57:$M60,MATCH(LOOKUP(B67,$E62:$I62,$E60:$I60),$C57:$C60,0),1),INDEX($L57:$L60,MATCH(LOOKUP(B67,$E62:$I62,$E60:$I60),$B57:$B60,0),1)),INDEX($M57:$M60,MATCH(B67,$C57:$C60,0),1)),INDEX($L57:$L60,MATCH(B67,$B57:$B60,0),1))</f>
        <v>9</v>
      </c>
      <c r="M67" s="137" t="n">
        <f aca="false">IF(ISERROR(MATCH(C67,$B57:$B60,0)),IF(ISERROR(MATCH(C67,$C57:$C60,0)),IF(ISERROR(MATCH(LOOKUP(C67,$E65:$I65,$E63:$I63),$B57:$B60,0)),INDEX($M57:$M60,MATCH(LOOKUP(C67,$E65:$I65,$E63:$I63),$C57:$C60,0),1),INDEX($L57:$L60,MATCH(LOOKUP(C67,$E65:$I65,$E63:$I63),$B57:$B60,0),1)),INDEX($M57:$M60,MATCH(C67,$C57:$C60,0),1)),INDEX($L57:$L60,MATCH(C67,$B57:$B60,0),1))</f>
        <v>3</v>
      </c>
      <c r="N67" s="134" t="str">
        <f aca="false">IF(ISBLANK('RR page 2'!$K6),"",IF('RR page 2'!$K6="B",$B67,$C67))</f>
        <v/>
      </c>
      <c r="O67" s="135" t="n">
        <v>3</v>
      </c>
      <c r="P67" s="128" t="n">
        <f aca="false">A67</f>
        <v>8</v>
      </c>
      <c r="Q67" s="111"/>
      <c r="R67" s="136" t="str">
        <f aca="false">CONCATENATE(ADDRESS($B67+2,$C67+1,4,1)," ",ADDRESS($C67+2,$B67+1,4,1))</f>
        <v>M6 E14</v>
      </c>
      <c r="S67" s="112"/>
      <c r="T67" s="112"/>
      <c r="U67" s="111"/>
      <c r="V67" s="112"/>
      <c r="W67" s="112"/>
      <c r="X67" s="112"/>
      <c r="Y67" s="112"/>
    </row>
    <row r="68" s="113" customFormat="true" ht="15" hidden="false" customHeight="true" outlineLevel="0" collapsed="false">
      <c r="A68" s="128" t="n">
        <f aca="false">A65</f>
        <v>8</v>
      </c>
      <c r="B68" s="129" t="n">
        <v>5</v>
      </c>
      <c r="C68" s="129" t="n">
        <v>2</v>
      </c>
      <c r="D68" s="130" t="s">
        <v>35</v>
      </c>
      <c r="E68" s="130"/>
      <c r="F68" s="130"/>
      <c r="G68" s="130"/>
      <c r="H68" s="130"/>
      <c r="I68" s="128"/>
      <c r="J68" s="128"/>
      <c r="K68" s="128"/>
      <c r="L68" s="137" t="n">
        <f aca="false">IF(ISERROR(MATCH(B68,$B57:$B60,0)),IF(ISERROR(MATCH(B68,$C57:$C60,0)),IF(ISERROR(MATCH(LOOKUP(B68,$E65:$I65,$E63:$I63),$B57:$B60,0)),INDEX($M57:$M60,MATCH(LOOKUP(B68,$E65:$I65,$E63:$I63),$C57:$C60,0),1),INDEX($L57:$L60,MATCH(LOOKUP(B68,$E65:$I65,$E63:$I63),$B57:$B60,0),1)),INDEX($M57:$M60,MATCH(B68,$C57:$C60,0),1)),INDEX($L57:$L60,MATCH(B68,$B57:$B60,0),1))</f>
        <v>10</v>
      </c>
      <c r="M68" s="137" t="n">
        <f aca="false">IF(ISERROR(MATCH(C68,$B57:$B60,0)),IF(ISERROR(MATCH(C68,$C57:$C60,0)),IF(ISERROR(MATCH(LOOKUP(C68,$E65:$I65,$E63:$I63),$B57:$B60,0)),INDEX($M57:$M60,MATCH(LOOKUP(C68,$E65:$I65,$E63:$I63),$C57:$C60,0),1),INDEX($L57:$L60,MATCH(LOOKUP(C68,$E65:$I65,$E63:$I63),$B57:$B60,0),1)),INDEX($M57:$M60,MATCH(C68,$C57:$C60,0),1)),INDEX($L57:$L60,MATCH(C68,$B57:$B60,0),1))</f>
        <v>6</v>
      </c>
      <c r="N68" s="134" t="str">
        <f aca="false">IF(ISBLANK('RR page 2'!$K7),"",IF('RR page 2'!$K7="B",$B68,$C68))</f>
        <v/>
      </c>
      <c r="O68" s="135" t="n">
        <v>4</v>
      </c>
      <c r="P68" s="128" t="n">
        <f aca="false">A68</f>
        <v>8</v>
      </c>
      <c r="Q68" s="111"/>
      <c r="R68" s="136" t="str">
        <f aca="false">CONCATENATE(ADDRESS($B68+2,$C68+1,4,1)," ",ADDRESS($C68+2,$B68+1,4,1))</f>
        <v>C7 F4</v>
      </c>
      <c r="S68" s="112"/>
      <c r="T68" s="112"/>
      <c r="U68" s="111"/>
      <c r="V68" s="112"/>
      <c r="W68" s="112"/>
      <c r="X68" s="112"/>
      <c r="Y68" s="112"/>
    </row>
    <row r="69" s="113" customFormat="true" ht="15" hidden="false" customHeight="true" outlineLevel="0" collapsed="false">
      <c r="A69" s="128"/>
      <c r="B69" s="0"/>
      <c r="C69" s="0"/>
      <c r="D69" s="130" t="n">
        <f aca="false">COUNT(E68:I68)</f>
        <v>0</v>
      </c>
      <c r="E69" s="130"/>
      <c r="F69" s="130"/>
      <c r="G69" s="130"/>
      <c r="H69" s="130"/>
      <c r="I69" s="128"/>
      <c r="J69" s="128"/>
      <c r="K69" s="128"/>
      <c r="L69" s="137"/>
      <c r="M69" s="138"/>
      <c r="N69" s="139"/>
      <c r="O69" s="135"/>
      <c r="P69" s="128"/>
      <c r="Q69" s="111"/>
      <c r="R69" s="136"/>
      <c r="S69" s="112"/>
      <c r="T69" s="112"/>
      <c r="U69" s="111"/>
      <c r="V69" s="112"/>
      <c r="W69" s="112"/>
      <c r="X69" s="112"/>
      <c r="Y69" s="112"/>
    </row>
    <row r="70" s="113" customFormat="true" ht="15" hidden="false" customHeight="true" outlineLevel="0" collapsed="false">
      <c r="A70" s="128" t="n">
        <f aca="false">A65+1</f>
        <v>9</v>
      </c>
      <c r="B70" s="129" t="n">
        <v>5</v>
      </c>
      <c r="C70" s="129" t="n">
        <v>13</v>
      </c>
      <c r="D70" s="130" t="s">
        <v>34</v>
      </c>
      <c r="E70" s="130"/>
      <c r="F70" s="130"/>
      <c r="G70" s="130"/>
      <c r="H70" s="130"/>
      <c r="I70" s="128"/>
      <c r="J70" s="128"/>
      <c r="K70" s="128" t="n">
        <f aca="false">A70</f>
        <v>9</v>
      </c>
      <c r="L70" s="137" t="n">
        <f aca="false">IF(ISERROR(MATCH(B70,$B65:$B68,0)),IF(ISERROR(MATCH(B70,$C65:$C68,0)),IF(ISERROR(MATCH(LOOKUP(B70,$E70:$I70,$E68:$I68),$B65:$B68,0)),INDEX($M65:$M68,MATCH(LOOKUP(B70,$E70:$I70,$E68:$I68),$C65:$C68,0),1),INDEX($L65:$L68,MATCH(LOOKUP(B70,$E70:$I70,$E68:$I68),$B65:$B68,0),1)),INDEX($M65:$M68,MATCH(B70,$C65:$C68,0),1)),INDEX($L65:$L68,MATCH(B70,$B65:$B68,0),1))</f>
        <v>10</v>
      </c>
      <c r="M70" s="137" t="n">
        <f aca="false">IF(ISERROR(MATCH(C70,$B65:$B68,0)),IF(ISERROR(MATCH(C70,$C65:$C68,0)),IF(ISERROR(MATCH(LOOKUP(C70,$E70:$I70,$E68:$I68),$B65:$B68,0)),INDEX($M65:$M68,MATCH(LOOKUP(C70,$E70:$I70,$E68:$I68),$C65:$C68,0),1),INDEX($L65:$L68,MATCH(LOOKUP(C70,$E70:$I70,$E68:$I68),$B65:$B68,0),1)),INDEX($M65:$M68,MATCH(C70,$C65:$C68,0),1)),INDEX($L65:$L68,MATCH(C70,$B65:$B68,0),1))</f>
        <v>5</v>
      </c>
      <c r="N70" s="134" t="str">
        <f aca="false">IF(ISBLANK('RR page 2'!$K9),"",IF('RR page 2'!$K9="B",$B70,$C70))</f>
        <v/>
      </c>
      <c r="O70" s="135" t="n">
        <v>1</v>
      </c>
      <c r="P70" s="128" t="n">
        <f aca="false">A70</f>
        <v>9</v>
      </c>
      <c r="Q70" s="111"/>
      <c r="R70" s="136" t="str">
        <f aca="false">CONCATENATE(ADDRESS($B70+2,$C70+1,4,1)," ",ADDRESS($C70+2,$B70+1,4,1))</f>
        <v>N7 F15</v>
      </c>
      <c r="S70" s="112"/>
      <c r="T70" s="112"/>
      <c r="U70" s="111"/>
      <c r="V70" s="112"/>
      <c r="W70" s="112"/>
      <c r="X70" s="112"/>
      <c r="Y70" s="112"/>
    </row>
    <row r="71" s="113" customFormat="true" ht="15" hidden="false" customHeight="true" outlineLevel="0" collapsed="false">
      <c r="A71" s="128" t="n">
        <f aca="false">A70</f>
        <v>9</v>
      </c>
      <c r="B71" s="129" t="n">
        <v>3</v>
      </c>
      <c r="C71" s="129" t="n">
        <v>11</v>
      </c>
      <c r="D71" s="130"/>
      <c r="E71" s="130"/>
      <c r="F71" s="130"/>
      <c r="G71" s="130"/>
      <c r="H71" s="130"/>
      <c r="I71" s="128"/>
      <c r="J71" s="128"/>
      <c r="K71" s="128"/>
      <c r="L71" s="137" t="n">
        <f aca="false">IF(ISERROR(MATCH(B71,$B65:$B68,0)),IF(ISERROR(MATCH(B71,$C65:$C68,0)),IF(ISERROR(MATCH(LOOKUP(B71,$E70:$I70,$E68:$I68),$B65:$B68,0)),INDEX($M65:$M68,MATCH(LOOKUP(B71,$E70:$I70,$E68:$I68),$C65:$C68,0),1),INDEX($L65:$L68,MATCH(LOOKUP(B71,$E70:$I70,$E68:$I68),$B65:$B68,0),1)),INDEX($M65:$M68,MATCH(B71,$C65:$C68,0),1)),INDEX($L65:$L68,MATCH(B71,$B65:$B68,0),1))</f>
        <v>8</v>
      </c>
      <c r="M71" s="137" t="n">
        <f aca="false">IF(ISERROR(MATCH(C71,$B65:$B68,0)),IF(ISERROR(MATCH(C71,$C65:$C68,0)),IF(ISERROR(MATCH(LOOKUP(C71,$E70:$I70,$E68:$I68),$B65:$B68,0)),INDEX($M65:$M68,MATCH(LOOKUP(C71,$E70:$I70,$E68:$I68),$C65:$C68,0),1),INDEX($L65:$L68,MATCH(LOOKUP(C71,$E70:$I70,$E68:$I68),$B65:$B68,0),1)),INDEX($M65:$M68,MATCH(C71,$C65:$C68,0),1)),INDEX($L65:$L68,MATCH(C71,$B65:$B68,0),1))</f>
        <v>4</v>
      </c>
      <c r="N71" s="134" t="str">
        <f aca="false">IF(ISBLANK('RR page 2'!$K10),"",IF('RR page 2'!$K10="B",$B71,$C71))</f>
        <v/>
      </c>
      <c r="O71" s="135" t="n">
        <v>2</v>
      </c>
      <c r="P71" s="128" t="n">
        <f aca="false">A71</f>
        <v>9</v>
      </c>
      <c r="Q71" s="111"/>
      <c r="R71" s="136" t="str">
        <f aca="false">CONCATENATE(ADDRESS($B71+2,$C71+1,4,1)," ",ADDRESS($C71+2,$B71+1,4,1))</f>
        <v>L5 D13</v>
      </c>
      <c r="S71" s="112"/>
      <c r="T71" s="112"/>
      <c r="U71" s="111"/>
      <c r="V71" s="112"/>
      <c r="W71" s="112"/>
      <c r="X71" s="112"/>
      <c r="Y71" s="112"/>
    </row>
    <row r="72" s="113" customFormat="true" ht="15" hidden="false" customHeight="true" outlineLevel="0" collapsed="false">
      <c r="A72" s="128" t="n">
        <f aca="false">A70</f>
        <v>9</v>
      </c>
      <c r="B72" s="129" t="n">
        <v>4</v>
      </c>
      <c r="C72" s="129" t="n">
        <v>1</v>
      </c>
      <c r="D72" s="130"/>
      <c r="E72" s="130"/>
      <c r="F72" s="130"/>
      <c r="G72" s="130"/>
      <c r="H72" s="130"/>
      <c r="I72" s="128"/>
      <c r="J72" s="128"/>
      <c r="K72" s="128"/>
      <c r="L72" s="137" t="n">
        <f aca="false">IF(ISERROR(MATCH(B72,$B65:$B68,0)),IF(ISERROR(MATCH(B72,$C65:$C68,0)),IF(ISERROR(MATCH(LOOKUP(B72,$E70:$I70,$E68:$I68),$B65:$B68,0)),INDEX($M65:$M68,MATCH(LOOKUP(B72,$E70:$I70,$E68:$I68),$C65:$C68,0),1),INDEX($L65:$L68,MATCH(LOOKUP(B72,$E70:$I70,$E68:$I68),$B65:$B68,0),1)),INDEX($M65:$M68,MATCH(B72,$C65:$C68,0),1)),INDEX($L65:$L68,MATCH(B72,$B65:$B68,0),1))</f>
        <v>9</v>
      </c>
      <c r="M72" s="137" t="n">
        <f aca="false">IF(ISERROR(MATCH(C72,$B65:$B68,0)),IF(ISERROR(MATCH(C72,$C65:$C68,0)),IF(ISERROR(MATCH(LOOKUP(C72,$E70:$I70,$E68:$I68),$B65:$B68,0)),INDEX($M65:$M68,MATCH(LOOKUP(C72,$E70:$I70,$E68:$I68),$C65:$C68,0),1),INDEX($L65:$L68,MATCH(LOOKUP(C72,$E70:$I70,$E68:$I68),$B65:$B68,0),1)),INDEX($M65:$M68,MATCH(C72,$C65:$C68,0),1)),INDEX($L65:$L68,MATCH(C72,$B65:$B68,0),1))</f>
        <v>7</v>
      </c>
      <c r="N72" s="134" t="str">
        <f aca="false">IF(ISBLANK('RR page 2'!$K11),"",IF('RR page 2'!$K11="B",$B72,$C72))</f>
        <v/>
      </c>
      <c r="O72" s="135" t="n">
        <v>3</v>
      </c>
      <c r="P72" s="128" t="n">
        <f aca="false">A72</f>
        <v>9</v>
      </c>
      <c r="Q72" s="111"/>
      <c r="R72" s="136" t="str">
        <f aca="false">CONCATENATE(ADDRESS($B72+2,$C72+1,4,1)," ",ADDRESS($C72+2,$B72+1,4,1))</f>
        <v>B6 E3</v>
      </c>
      <c r="S72" s="112"/>
      <c r="T72" s="112"/>
      <c r="U72" s="111"/>
      <c r="V72" s="112"/>
      <c r="W72" s="112"/>
      <c r="X72" s="112"/>
      <c r="Y72" s="112"/>
    </row>
    <row r="73" s="113" customFormat="true" ht="15" hidden="false" customHeight="true" outlineLevel="0" collapsed="false">
      <c r="A73" s="128" t="n">
        <f aca="false">A70</f>
        <v>9</v>
      </c>
      <c r="B73" s="129" t="n">
        <v>2</v>
      </c>
      <c r="C73" s="129" t="n">
        <v>12</v>
      </c>
      <c r="D73" s="130" t="s">
        <v>35</v>
      </c>
      <c r="E73" s="130" t="n">
        <v>3</v>
      </c>
      <c r="F73" s="130" t="n">
        <v>5</v>
      </c>
      <c r="G73" s="130"/>
      <c r="H73" s="130"/>
      <c r="I73" s="130"/>
      <c r="J73" s="128"/>
      <c r="K73" s="128"/>
      <c r="L73" s="137" t="n">
        <f aca="false">IF(ISERROR(MATCH(B73,$B65:$B68,0)),IF(ISERROR(MATCH(B73,$C65:$C68,0)),IF(ISERROR(MATCH(LOOKUP(B73,$E70:$I70,$E68:$I68),$B65:$B68,0)),INDEX($M65:$M68,MATCH(LOOKUP(B73,$E70:$I70,$E68:$I68),$C65:$C68,0),1),INDEX($L65:$L68,MATCH(LOOKUP(B73,$E70:$I70,$E68:$I68),$B65:$B68,0),1)),INDEX($M65:$M68,MATCH(B73,$C65:$C68,0),1)),INDEX($L65:$L68,MATCH(B73,$B65:$B68,0),1))</f>
        <v>6</v>
      </c>
      <c r="M73" s="137" t="n">
        <f aca="false">IF(ISERROR(MATCH(C73,$B65:$B68,0)),IF(ISERROR(MATCH(C73,$C65:$C68,0)),IF(ISERROR(MATCH(LOOKUP(C73,$E70:$I70,$E68:$I68),$B65:$B68,0)),INDEX($M65:$M68,MATCH(LOOKUP(C73,$E70:$I70,$E68:$I68),$C65:$C68,0),1),INDEX($L65:$L68,MATCH(LOOKUP(C73,$E70:$I70,$E68:$I68),$B65:$B68,0),1)),INDEX($M65:$M68,MATCH(C73,$C65:$C68,0),1)),INDEX($L65:$L68,MATCH(C73,$B65:$B68,0),1))</f>
        <v>3</v>
      </c>
      <c r="N73" s="134" t="str">
        <f aca="false">IF(ISBLANK('RR page 2'!$K12),"",IF('RR page 2'!$K12="B",$B73,$C73))</f>
        <v/>
      </c>
      <c r="O73" s="135" t="n">
        <v>4</v>
      </c>
      <c r="P73" s="128" t="n">
        <f aca="false">A73</f>
        <v>9</v>
      </c>
      <c r="Q73" s="111"/>
      <c r="R73" s="136" t="str">
        <f aca="false">CONCATENATE(ADDRESS($B73+2,$C73+1,4,1)," ",ADDRESS($C73+2,$B73+1,4,1))</f>
        <v>M4 C14</v>
      </c>
      <c r="S73" s="112"/>
      <c r="T73" s="112"/>
      <c r="U73" s="111"/>
      <c r="V73" s="112"/>
      <c r="W73" s="112"/>
      <c r="X73" s="112"/>
      <c r="Y73" s="112"/>
    </row>
    <row r="74" s="113" customFormat="true" ht="15" hidden="false" customHeight="true" outlineLevel="0" collapsed="false">
      <c r="A74" s="128"/>
      <c r="B74" s="129"/>
      <c r="C74" s="129"/>
      <c r="D74" s="130" t="n">
        <f aca="false">COUNT(E73:I73)</f>
        <v>2</v>
      </c>
      <c r="E74" s="130"/>
      <c r="F74" s="130"/>
      <c r="G74" s="130"/>
      <c r="H74" s="130"/>
      <c r="I74" s="130"/>
      <c r="J74" s="128"/>
      <c r="K74" s="128"/>
      <c r="L74" s="137"/>
      <c r="M74" s="138"/>
      <c r="N74" s="139"/>
      <c r="O74" s="135"/>
      <c r="P74" s="128"/>
      <c r="Q74" s="111"/>
      <c r="R74" s="136"/>
      <c r="S74" s="112"/>
      <c r="T74" s="112"/>
      <c r="U74" s="111"/>
      <c r="V74" s="112"/>
      <c r="W74" s="112"/>
      <c r="X74" s="112"/>
      <c r="Y74" s="112"/>
    </row>
    <row r="75" s="113" customFormat="true" ht="15" hidden="false" customHeight="true" outlineLevel="0" collapsed="false">
      <c r="A75" s="128" t="n">
        <f aca="false">A70+1</f>
        <v>10</v>
      </c>
      <c r="B75" s="129" t="n">
        <v>4</v>
      </c>
      <c r="C75" s="129" t="n">
        <v>11</v>
      </c>
      <c r="D75" s="130" t="s">
        <v>34</v>
      </c>
      <c r="E75" s="130" t="n">
        <v>9</v>
      </c>
      <c r="F75" s="130" t="n">
        <v>10</v>
      </c>
      <c r="G75" s="130"/>
      <c r="H75" s="130"/>
      <c r="I75" s="130"/>
      <c r="J75" s="128"/>
      <c r="K75" s="128" t="n">
        <f aca="false">A75</f>
        <v>10</v>
      </c>
      <c r="L75" s="137" t="n">
        <f aca="false">IF(ISERROR(MATCH(B75,$B70:$B73,0)),IF(ISERROR(MATCH(B75,$C70:$C73,0)),IF(ISERROR(MATCH(LOOKUP(B75,$E75:$I75,$E73:$I73),$B70:$B73,0)),INDEX($M70:$M73,MATCH(LOOKUP(B75,$E75:$I75,$E73:$I73),$C70:$C73,0),1),INDEX($L70:$L73,MATCH(LOOKUP(B75,$E75:$I75,$E73:$I73),$B70:$B73,0),1)),INDEX($M70:$M73,MATCH(B75,$C70:$C73,0),1)),INDEX($L70:$L73,MATCH(B75,$B70:$B73,0),1))</f>
        <v>9</v>
      </c>
      <c r="M75" s="137" t="n">
        <f aca="false">IF(ISERROR(MATCH(C75,$B70:$B73,0)),IF(ISERROR(MATCH(C75,$C70:$C73,0)),IF(ISERROR(MATCH(LOOKUP(C75,$E75:$I75,$E73:$I73),$B70:$B73,0)),INDEX($M70:$M73,MATCH(LOOKUP(C75,$E75:$I75,$E73:$I73),$C70:$C73,0),1),INDEX($L70:$L73,MATCH(LOOKUP(C75,$E75:$I75,$E73:$I73),$B70:$B73,0),1)),INDEX($M70:$M73,MATCH(C75,$C70:$C73,0),1)),INDEX($L70:$L73,MATCH(C75,$B70:$B73,0),1))</f>
        <v>4</v>
      </c>
      <c r="N75" s="134" t="str">
        <f aca="false">IF(ISBLANK('RR page 2'!$K14),"",IF('RR page 2'!$K14="B",$B75,$C75))</f>
        <v/>
      </c>
      <c r="O75" s="135" t="n">
        <v>1</v>
      </c>
      <c r="P75" s="128" t="n">
        <f aca="false">A75</f>
        <v>10</v>
      </c>
      <c r="Q75" s="111"/>
      <c r="R75" s="136" t="str">
        <f aca="false">CONCATENATE(ADDRESS($B75+2,$C75+1,4,1)," ",ADDRESS($C75+2,$B75+1,4,1))</f>
        <v>L6 E13</v>
      </c>
      <c r="S75" s="112"/>
      <c r="T75" s="112"/>
      <c r="U75" s="111"/>
      <c r="V75" s="112"/>
      <c r="W75" s="112"/>
      <c r="X75" s="112"/>
      <c r="Y75" s="112"/>
    </row>
    <row r="76" s="113" customFormat="true" ht="15" hidden="false" customHeight="true" outlineLevel="0" collapsed="false">
      <c r="A76" s="128" t="n">
        <f aca="false">A75</f>
        <v>10</v>
      </c>
      <c r="B76" s="129" t="n">
        <v>2</v>
      </c>
      <c r="C76" s="129" t="n">
        <v>10</v>
      </c>
      <c r="D76" s="130"/>
      <c r="E76" s="130"/>
      <c r="F76" s="130"/>
      <c r="G76" s="130"/>
      <c r="H76" s="130"/>
      <c r="I76" s="128"/>
      <c r="J76" s="128"/>
      <c r="K76" s="128"/>
      <c r="L76" s="137" t="n">
        <f aca="false">IF(ISERROR(MATCH(B76,$B70:$B73,0)),IF(ISERROR(MATCH(B76,$C70:$C73,0)),IF(ISERROR(MATCH(LOOKUP(B76,$E75:$I75,$E73:$I73),$B70:$B73,0)),INDEX($M70:$M73,MATCH(LOOKUP(B76,$E75:$I75,$E73:$I73),$C70:$C73,0),1),INDEX($L70:$L73,MATCH(LOOKUP(B76,$E75:$I75,$E73:$I73),$B70:$B73,0),1)),INDEX($M70:$M73,MATCH(B76,$C70:$C73,0),1)),INDEX($L70:$L73,MATCH(B76,$B70:$B73,0),1))</f>
        <v>6</v>
      </c>
      <c r="M76" s="137" t="n">
        <f aca="false">IF(ISERROR(MATCH(C76,$B70:$B73,0)),IF(ISERROR(MATCH(C76,$C70:$C73,0)),IF(ISERROR(MATCH(LOOKUP(C76,$E75:$I75,$E73:$I73),$B70:$B73,0)),INDEX($M70:$M73,MATCH(LOOKUP(C76,$E75:$I75,$E73:$I73),$C70:$C73,0),1),INDEX($L70:$L73,MATCH(LOOKUP(C76,$E75:$I75,$E73:$I73),$B70:$B73,0),1)),INDEX($M70:$M73,MATCH(C76,$C70:$C73,0),1)),INDEX($L70:$L73,MATCH(C76,$B70:$B73,0),1))</f>
        <v>10</v>
      </c>
      <c r="N76" s="134" t="str">
        <f aca="false">IF(ISBLANK('RR page 2'!$K15),"",IF('RR page 2'!$K15="B",$B76,$C76))</f>
        <v/>
      </c>
      <c r="O76" s="135" t="n">
        <v>2</v>
      </c>
      <c r="P76" s="128" t="n">
        <f aca="false">A76</f>
        <v>10</v>
      </c>
      <c r="Q76" s="111"/>
      <c r="R76" s="136" t="str">
        <f aca="false">CONCATENATE(ADDRESS($B76+2,$C76+1,4,1)," ",ADDRESS($C76+2,$B76+1,4,1))</f>
        <v>K4 C12</v>
      </c>
      <c r="S76" s="112"/>
      <c r="T76" s="112"/>
      <c r="U76" s="111"/>
      <c r="V76" s="112"/>
      <c r="W76" s="112"/>
      <c r="X76" s="112"/>
      <c r="Y76" s="112"/>
    </row>
    <row r="77" s="113" customFormat="true" ht="15" hidden="false" customHeight="true" outlineLevel="0" collapsed="false">
      <c r="A77" s="128" t="n">
        <f aca="false">A75</f>
        <v>10</v>
      </c>
      <c r="B77" s="129" t="n">
        <v>1</v>
      </c>
      <c r="C77" s="129" t="n">
        <v>9</v>
      </c>
      <c r="D77" s="130"/>
      <c r="E77" s="130"/>
      <c r="F77" s="130"/>
      <c r="G77" s="130"/>
      <c r="H77" s="130"/>
      <c r="I77" s="128"/>
      <c r="J77" s="128"/>
      <c r="K77" s="128"/>
      <c r="L77" s="137" t="n">
        <f aca="false">IF(ISERROR(MATCH(B77,$B70:$B73,0)),IF(ISERROR(MATCH(B77,$C70:$C73,0)),IF(ISERROR(MATCH(LOOKUP(B77,$E75:$I75,$E73:$I73),$B70:$B73,0)),INDEX($M70:$M73,MATCH(LOOKUP(B77,$E75:$I75,$E73:$I73),$C70:$C73,0),1),INDEX($L70:$L73,MATCH(LOOKUP(B77,$E75:$I75,$E73:$I73),$B70:$B73,0),1)),INDEX($M70:$M73,MATCH(B77,$C70:$C73,0),1)),INDEX($L70:$L73,MATCH(B77,$B70:$B73,0),1))</f>
        <v>7</v>
      </c>
      <c r="M77" s="137" t="n">
        <f aca="false">IF(ISERROR(MATCH(C77,$B70:$B73,0)),IF(ISERROR(MATCH(C77,$C70:$C73,0)),IF(ISERROR(MATCH(LOOKUP(C77,$E75:$I75,$E73:$I73),$B70:$B73,0)),INDEX($M70:$M73,MATCH(LOOKUP(C77,$E75:$I75,$E73:$I73),$C70:$C73,0),1),INDEX($L70:$L73,MATCH(LOOKUP(C77,$E75:$I75,$E73:$I73),$B70:$B73,0),1)),INDEX($M70:$M73,MATCH(C77,$C70:$C73,0),1)),INDEX($L70:$L73,MATCH(C77,$B70:$B73,0),1))</f>
        <v>8</v>
      </c>
      <c r="N77" s="134" t="str">
        <f aca="false">IF(ISBLANK('RR page 2'!$K16),"",IF('RR page 2'!$K16="B",$B77,$C77))</f>
        <v/>
      </c>
      <c r="O77" s="135" t="n">
        <v>3</v>
      </c>
      <c r="P77" s="128" t="n">
        <f aca="false">A77</f>
        <v>10</v>
      </c>
      <c r="Q77" s="111"/>
      <c r="R77" s="136" t="str">
        <f aca="false">CONCATENATE(ADDRESS($B77+2,$C77+1,4,1)," ",ADDRESS($C77+2,$B77+1,4,1))</f>
        <v>J3 B11</v>
      </c>
      <c r="S77" s="112"/>
      <c r="T77" s="112"/>
      <c r="U77" s="111"/>
      <c r="V77" s="112"/>
      <c r="W77" s="112"/>
      <c r="X77" s="112"/>
      <c r="Y77" s="112"/>
    </row>
    <row r="78" s="113" customFormat="true" ht="15" hidden="false" customHeight="true" outlineLevel="0" collapsed="false">
      <c r="A78" s="128" t="n">
        <f aca="false">A75</f>
        <v>10</v>
      </c>
      <c r="B78" s="129" t="n">
        <v>13</v>
      </c>
      <c r="C78" s="129" t="n">
        <v>12</v>
      </c>
      <c r="D78" s="130" t="s">
        <v>35</v>
      </c>
      <c r="E78" s="130" t="n">
        <v>4</v>
      </c>
      <c r="F78" s="130" t="n">
        <v>2</v>
      </c>
      <c r="G78" s="130" t="n">
        <v>1</v>
      </c>
      <c r="H78" s="130"/>
      <c r="I78" s="128"/>
      <c r="J78" s="128"/>
      <c r="K78" s="128"/>
      <c r="L78" s="137" t="n">
        <f aca="false">IF(ISERROR(MATCH(B78,$B70:$B73,0)),IF(ISERROR(MATCH(B78,$C70:$C73,0)),IF(ISERROR(MATCH(LOOKUP(B78,$E75:$I75,$E73:$I73),$B70:$B73,0)),INDEX($M70:$M73,MATCH(LOOKUP(B78,$E75:$I75,$E73:$I73),$C70:$C73,0),1),INDEX($L70:$L73,MATCH(LOOKUP(B78,$E75:$I75,$E73:$I73),$B70:$B73,0),1)),INDEX($M70:$M73,MATCH(B78,$C70:$C73,0),1)),INDEX($L70:$L73,MATCH(B78,$B70:$B73,0),1))</f>
        <v>5</v>
      </c>
      <c r="M78" s="137" t="n">
        <f aca="false">IF(ISERROR(MATCH(C78,$B70:$B73,0)),IF(ISERROR(MATCH(C78,$C70:$C73,0)),IF(ISERROR(MATCH(LOOKUP(C78,$E75:$I75,$E73:$I73),$B70:$B73,0)),INDEX($M70:$M73,MATCH(LOOKUP(C78,$E75:$I75,$E73:$I73),$C70:$C73,0),1),INDEX($L70:$L73,MATCH(LOOKUP(C78,$E75:$I75,$E73:$I73),$B70:$B73,0),1)),INDEX($M70:$M73,MATCH(C78,$C70:$C73,0),1)),INDEX($L70:$L73,MATCH(C78,$B70:$B73,0),1))</f>
        <v>3</v>
      </c>
      <c r="N78" s="134" t="str">
        <f aca="false">IF(ISBLANK('RR page 2'!$K17),"",IF('RR page 2'!$K17="B",$B78,$C78))</f>
        <v/>
      </c>
      <c r="O78" s="135" t="n">
        <v>4</v>
      </c>
      <c r="P78" s="128" t="n">
        <f aca="false">A78</f>
        <v>10</v>
      </c>
      <c r="Q78" s="111"/>
      <c r="R78" s="136" t="str">
        <f aca="false">CONCATENATE(ADDRESS($B78+2,$C78+1,4,1)," ",ADDRESS($C78+2,$B78+1,4,1))</f>
        <v>M15 N14</v>
      </c>
      <c r="S78" s="112"/>
      <c r="T78" s="112"/>
      <c r="U78" s="111"/>
      <c r="V78" s="112"/>
      <c r="W78" s="112"/>
      <c r="X78" s="112"/>
      <c r="Y78" s="112"/>
    </row>
    <row r="79" s="113" customFormat="true" ht="15" hidden="false" customHeight="true" outlineLevel="0" collapsed="false">
      <c r="A79" s="128"/>
      <c r="B79" s="129"/>
      <c r="C79" s="129"/>
      <c r="D79" s="130" t="n">
        <f aca="false">COUNT(E78:I78)</f>
        <v>3</v>
      </c>
      <c r="E79" s="130"/>
      <c r="F79" s="130"/>
      <c r="G79" s="130"/>
      <c r="H79" s="130"/>
      <c r="I79" s="128"/>
      <c r="J79" s="128"/>
      <c r="K79" s="128"/>
      <c r="L79" s="137"/>
      <c r="M79" s="138"/>
      <c r="N79" s="139"/>
      <c r="O79" s="135"/>
      <c r="P79" s="128"/>
      <c r="Q79" s="111"/>
      <c r="R79" s="136"/>
      <c r="S79" s="112"/>
      <c r="T79" s="112"/>
      <c r="U79" s="111"/>
      <c r="V79" s="112"/>
      <c r="W79" s="112"/>
      <c r="X79" s="112"/>
      <c r="Y79" s="112"/>
    </row>
    <row r="80" s="113" customFormat="true" ht="15" hidden="false" customHeight="true" outlineLevel="0" collapsed="false">
      <c r="A80" s="128" t="n">
        <f aca="false">A75+1</f>
        <v>11</v>
      </c>
      <c r="B80" s="129" t="n">
        <v>11</v>
      </c>
      <c r="C80" s="129" t="n">
        <v>10</v>
      </c>
      <c r="D80" s="130" t="s">
        <v>34</v>
      </c>
      <c r="E80" s="130" t="n">
        <v>6</v>
      </c>
      <c r="F80" s="130" t="n">
        <v>7</v>
      </c>
      <c r="G80" s="130" t="n">
        <v>8</v>
      </c>
      <c r="H80" s="130"/>
      <c r="I80" s="128"/>
      <c r="J80" s="128"/>
      <c r="K80" s="128" t="n">
        <f aca="false">A80</f>
        <v>11</v>
      </c>
      <c r="L80" s="137" t="n">
        <f aca="false">IF(ISERROR(MATCH(B80,$B75:$B78,0)),IF(ISERROR(MATCH(B80,$C75:$C78,0)),IF(ISERROR(MATCH(LOOKUP(B80,$E80:$I80,$E78:$I78),$B75:$B78,0)),INDEX($M75:$M78,MATCH(LOOKUP(B80,$E80:$I80,$E78:$I78),$C75:$C78,0),1),INDEX($L75:$L78,MATCH(LOOKUP(B80,$E80:$I80,$E78:$I78),$B75:$B78,0),1)),INDEX($M75:$M78,MATCH(B80,$C75:$C78,0),1)),INDEX($L75:$L78,MATCH(B80,$B75:$B78,0),1))</f>
        <v>4</v>
      </c>
      <c r="M80" s="137" t="n">
        <f aca="false">IF(ISERROR(MATCH(C80,$B75:$B78,0)),IF(ISERROR(MATCH(C80,$C75:$C78,0)),IF(ISERROR(MATCH(LOOKUP(C80,$E80:$I80,$E78:$I78),$B75:$B78,0)),INDEX($M75:$M78,MATCH(LOOKUP(C80,$E80:$I80,$E78:$I78),$C75:$C78,0),1),INDEX($L75:$L78,MATCH(LOOKUP(C80,$E80:$I80,$E78:$I78),$B75:$B78,0),1)),INDEX($M75:$M78,MATCH(C80,$C75:$C78,0),1)),INDEX($L75:$L78,MATCH(C80,$B75:$B78,0),1))</f>
        <v>10</v>
      </c>
      <c r="N80" s="134" t="str">
        <f aca="false">IF(ISBLANK('RR page 2'!$K19),"",IF('RR page 2'!$K19="B",$B80,$C80))</f>
        <v/>
      </c>
      <c r="O80" s="135" t="n">
        <v>1</v>
      </c>
      <c r="P80" s="128" t="n">
        <f aca="false">A80</f>
        <v>11</v>
      </c>
      <c r="Q80" s="111"/>
      <c r="R80" s="136" t="str">
        <f aca="false">CONCATENATE(ADDRESS($B80+2,$C80+1,4,1)," ",ADDRESS($C80+2,$B80+1,4,1))</f>
        <v>K13 L12</v>
      </c>
      <c r="S80" s="112"/>
      <c r="T80" s="112"/>
      <c r="U80" s="111"/>
      <c r="V80" s="112"/>
      <c r="W80" s="112"/>
      <c r="X80" s="112"/>
      <c r="Y80" s="112"/>
    </row>
    <row r="81" s="113" customFormat="true" ht="15" hidden="false" customHeight="true" outlineLevel="0" collapsed="false">
      <c r="A81" s="128" t="n">
        <f aca="false">A80</f>
        <v>11</v>
      </c>
      <c r="B81" s="129" t="n">
        <v>12</v>
      </c>
      <c r="C81" s="129" t="n">
        <v>6</v>
      </c>
      <c r="D81" s="130"/>
      <c r="E81" s="130"/>
      <c r="F81" s="130"/>
      <c r="G81" s="130"/>
      <c r="H81" s="130"/>
      <c r="I81" s="128"/>
      <c r="J81" s="128"/>
      <c r="K81" s="128"/>
      <c r="L81" s="137" t="n">
        <f aca="false">IF(ISERROR(MATCH(B81,$B75:$B78,0)),IF(ISERROR(MATCH(B81,$C75:$C78,0)),IF(ISERROR(MATCH(LOOKUP(B81,$E80:$I80,$E78:$I78),$B75:$B78,0)),INDEX($M75:$M78,MATCH(LOOKUP(B81,$E80:$I80,$E78:$I78),$C75:$C78,0),1),INDEX($L75:$L78,MATCH(LOOKUP(B81,$E80:$I80,$E78:$I78),$B75:$B78,0),1)),INDEX($M75:$M78,MATCH(B81,$C75:$C78,0),1)),INDEX($L75:$L78,MATCH(B81,$B75:$B78,0),1))</f>
        <v>3</v>
      </c>
      <c r="M81" s="137" t="n">
        <f aca="false">IF(ISERROR(MATCH(C81,$B75:$B78,0)),IF(ISERROR(MATCH(C81,$C75:$C78,0)),IF(ISERROR(MATCH(LOOKUP(C81,$E80:$I80,$E78:$I78),$B75:$B78,0)),INDEX($M75:$M78,MATCH(LOOKUP(C81,$E80:$I80,$E78:$I78),$C75:$C78,0),1),INDEX($L75:$L78,MATCH(LOOKUP(C81,$E80:$I80,$E78:$I78),$B75:$B78,0),1)),INDEX($M75:$M78,MATCH(C81,$C75:$C78,0),1)),INDEX($L75:$L78,MATCH(C81,$B75:$B78,0),1))</f>
        <v>9</v>
      </c>
      <c r="N81" s="134" t="str">
        <f aca="false">IF(ISBLANK('RR page 2'!$K20),"",IF('RR page 2'!$K20="B",$B81,$C81))</f>
        <v/>
      </c>
      <c r="O81" s="135" t="n">
        <v>2</v>
      </c>
      <c r="P81" s="128" t="n">
        <f aca="false">A81</f>
        <v>11</v>
      </c>
      <c r="Q81" s="111"/>
      <c r="R81" s="136" t="str">
        <f aca="false">CONCATENATE(ADDRESS($B81+2,$C81+1,4,1)," ",ADDRESS($C81+2,$B81+1,4,1))</f>
        <v>G14 M8</v>
      </c>
      <c r="S81" s="112"/>
      <c r="T81" s="112"/>
      <c r="U81" s="111"/>
      <c r="V81" s="112"/>
      <c r="W81" s="112"/>
      <c r="X81" s="112"/>
      <c r="Y81" s="112"/>
    </row>
    <row r="82" s="113" customFormat="true" ht="15" hidden="false" customHeight="true" outlineLevel="0" collapsed="false">
      <c r="A82" s="128" t="n">
        <f aca="false">A80</f>
        <v>11</v>
      </c>
      <c r="B82" s="129" t="n">
        <v>9</v>
      </c>
      <c r="C82" s="129" t="n">
        <v>7</v>
      </c>
      <c r="D82" s="130"/>
      <c r="E82" s="130"/>
      <c r="F82" s="130"/>
      <c r="G82" s="130"/>
      <c r="H82" s="130"/>
      <c r="I82" s="128"/>
      <c r="J82" s="128"/>
      <c r="K82" s="128"/>
      <c r="L82" s="137" t="n">
        <f aca="false">IF(ISERROR(MATCH(B82,$B75:$B78,0)),IF(ISERROR(MATCH(B82,$C75:$C78,0)),IF(ISERROR(MATCH(LOOKUP(B82,$E80:$I80,$E78:$I78),$B75:$B78,0)),INDEX($M75:$M78,MATCH(LOOKUP(B82,$E80:$I80,$E78:$I78),$C75:$C78,0),1),INDEX($L75:$L78,MATCH(LOOKUP(B82,$E80:$I80,$E78:$I78),$B75:$B78,0),1)),INDEX($M75:$M78,MATCH(B82,$C75:$C78,0),1)),INDEX($L75:$L78,MATCH(B82,$B75:$B78,0),1))</f>
        <v>8</v>
      </c>
      <c r="M82" s="137" t="n">
        <f aca="false">IF(ISERROR(MATCH(C82,$B75:$B78,0)),IF(ISERROR(MATCH(C82,$C75:$C78,0)),IF(ISERROR(MATCH(LOOKUP(C82,$E80:$I80,$E78:$I78),$B75:$B78,0)),INDEX($M75:$M78,MATCH(LOOKUP(C82,$E80:$I80,$E78:$I78),$C75:$C78,0),1),INDEX($L75:$L78,MATCH(LOOKUP(C82,$E80:$I80,$E78:$I78),$B75:$B78,0),1)),INDEX($M75:$M78,MATCH(C82,$C75:$C78,0),1)),INDEX($L75:$L78,MATCH(C82,$B75:$B78,0),1))</f>
        <v>6</v>
      </c>
      <c r="N82" s="134" t="str">
        <f aca="false">IF(ISBLANK('RR page 2'!$K21),"",IF('RR page 2'!$K21="B",$B82,$C82))</f>
        <v/>
      </c>
      <c r="O82" s="135" t="n">
        <v>3</v>
      </c>
      <c r="P82" s="128" t="n">
        <f aca="false">A82</f>
        <v>11</v>
      </c>
      <c r="Q82" s="111"/>
      <c r="R82" s="136" t="str">
        <f aca="false">CONCATENATE(ADDRESS($B82+2,$C82+1,4,1)," ",ADDRESS($C82+2,$B82+1,4,1))</f>
        <v>H11 J9</v>
      </c>
      <c r="S82" s="112"/>
      <c r="T82" s="112"/>
      <c r="U82" s="111"/>
      <c r="V82" s="112"/>
      <c r="W82" s="112"/>
      <c r="X82" s="112"/>
      <c r="Y82" s="112"/>
    </row>
    <row r="83" s="113" customFormat="true" ht="15" hidden="false" customHeight="true" outlineLevel="0" collapsed="false">
      <c r="A83" s="128" t="n">
        <f aca="false">A80</f>
        <v>11</v>
      </c>
      <c r="B83" s="129" t="n">
        <v>13</v>
      </c>
      <c r="C83" s="129" t="n">
        <v>8</v>
      </c>
      <c r="D83" s="130" t="s">
        <v>35</v>
      </c>
      <c r="E83" s="130"/>
      <c r="F83" s="130"/>
      <c r="G83" s="130"/>
      <c r="H83" s="130"/>
      <c r="I83" s="128"/>
      <c r="J83" s="128"/>
      <c r="K83" s="128"/>
      <c r="L83" s="137" t="n">
        <f aca="false">IF(ISERROR(MATCH(B83,$B75:$B78,0)),IF(ISERROR(MATCH(B83,$C75:$C78,0)),IF(ISERROR(MATCH(LOOKUP(B83,$E80:$I80,$E78:$I78),$B75:$B78,0)),INDEX($M75:$M78,MATCH(LOOKUP(B83,$E80:$I80,$E78:$I78),$C75:$C78,0),1),INDEX($L75:$L78,MATCH(LOOKUP(B83,$E80:$I80,$E78:$I78),$B75:$B78,0),1)),INDEX($M75:$M78,MATCH(B83,$C75:$C78,0),1)),INDEX($L75:$L78,MATCH(B83,$B75:$B78,0),1))</f>
        <v>5</v>
      </c>
      <c r="M83" s="137" t="n">
        <f aca="false">IF(ISERROR(MATCH(C83,$B75:$B78,0)),IF(ISERROR(MATCH(C83,$C75:$C78,0)),IF(ISERROR(MATCH(LOOKUP(C83,$E80:$I80,$E78:$I78),$B75:$B78,0)),INDEX($M75:$M78,MATCH(LOOKUP(C83,$E80:$I80,$E78:$I78),$C75:$C78,0),1),INDEX($L75:$L78,MATCH(LOOKUP(C83,$E80:$I80,$E78:$I78),$B75:$B78,0),1)),INDEX($M75:$M78,MATCH(C83,$C75:$C78,0),1)),INDEX($L75:$L78,MATCH(C83,$B75:$B78,0),1))</f>
        <v>7</v>
      </c>
      <c r="N83" s="134" t="str">
        <f aca="false">IF(ISBLANK('RR page 2'!$K22),"",IF('RR page 2'!$K22="B",$B83,$C83))</f>
        <v/>
      </c>
      <c r="O83" s="135" t="n">
        <v>4</v>
      </c>
      <c r="P83" s="128" t="n">
        <f aca="false">A83</f>
        <v>11</v>
      </c>
      <c r="Q83" s="111"/>
      <c r="R83" s="136" t="str">
        <f aca="false">CONCATENATE(ADDRESS($B83+2,$C83+1,4,1)," ",ADDRESS($C83+2,$B83+1,4,1))</f>
        <v>I15 N10</v>
      </c>
      <c r="S83" s="112"/>
      <c r="T83" s="112"/>
      <c r="U83" s="111"/>
      <c r="V83" s="112"/>
      <c r="W83" s="112"/>
      <c r="X83" s="112"/>
      <c r="Y83" s="112"/>
    </row>
    <row r="84" s="113" customFormat="true" ht="15" hidden="false" customHeight="true" outlineLevel="0" collapsed="false">
      <c r="A84" s="128"/>
      <c r="B84" s="129"/>
      <c r="C84" s="129"/>
      <c r="D84" s="130" t="n">
        <f aca="false">COUNT(E83:I83)</f>
        <v>0</v>
      </c>
      <c r="E84" s="130"/>
      <c r="F84" s="130"/>
      <c r="G84" s="130"/>
      <c r="H84" s="130"/>
      <c r="I84" s="128"/>
      <c r="J84" s="128"/>
      <c r="K84" s="128"/>
      <c r="L84" s="137"/>
      <c r="M84" s="138"/>
      <c r="N84" s="139"/>
      <c r="O84" s="135"/>
      <c r="P84" s="128"/>
      <c r="Q84" s="111"/>
      <c r="R84" s="136"/>
      <c r="S84" s="112"/>
      <c r="T84" s="112"/>
      <c r="U84" s="111"/>
      <c r="V84" s="112"/>
      <c r="W84" s="112"/>
      <c r="X84" s="112"/>
      <c r="Y84" s="112"/>
    </row>
    <row r="85" s="113" customFormat="true" ht="15" hidden="false" customHeight="true" outlineLevel="0" collapsed="false">
      <c r="A85" s="128" t="n">
        <f aca="false">A80+1</f>
        <v>12</v>
      </c>
      <c r="B85" s="129" t="n">
        <v>11</v>
      </c>
      <c r="C85" s="129" t="n">
        <v>6</v>
      </c>
      <c r="D85" s="130" t="s">
        <v>34</v>
      </c>
      <c r="E85" s="130"/>
      <c r="F85" s="130"/>
      <c r="G85" s="130"/>
      <c r="H85" s="130"/>
      <c r="I85" s="128"/>
      <c r="J85" s="128"/>
      <c r="K85" s="128" t="n">
        <f aca="false">A85</f>
        <v>12</v>
      </c>
      <c r="L85" s="137" t="n">
        <f aca="false">IF(ISERROR(MATCH(B85,$B80:$B83,0)),IF(ISERROR(MATCH(B85,$C80:$C83,0)),IF(ISERROR(MATCH(LOOKUP(B85,$E85:$I85,$E83:$I83),$B80:$B83,0)),INDEX($M80:$M83,MATCH(LOOKUP(B85,$E85:$I85,$E83:$I83),$C80:$C83,0),1),INDEX($L80:$L83,MATCH(LOOKUP(B85,$E85:$I85,$E83:$I83),$B80:$B83,0),1)),INDEX($M80:$M83,MATCH(B85,$C80:$C83,0),1)),INDEX($L80:$L83,MATCH(B85,$B80:$B83,0),1))</f>
        <v>4</v>
      </c>
      <c r="M85" s="137" t="n">
        <f aca="false">IF(ISERROR(MATCH(C85,$B80:$B83,0)),IF(ISERROR(MATCH(C85,$C80:$C83,0)),IF(ISERROR(MATCH(LOOKUP(C85,$E85:$I85,$E83:$I83),$B80:$B83,0)),INDEX($M80:$M83,MATCH(LOOKUP(C85,$E85:$I85,$E83:$I83),$C80:$C83,0),1),INDEX($L80:$L83,MATCH(LOOKUP(C85,$E85:$I85,$E83:$I83),$B80:$B83,0),1)),INDEX($M80:$M83,MATCH(C85,$C80:$C83,0),1)),INDEX($L80:$L83,MATCH(C85,$B80:$B83,0),1))</f>
        <v>9</v>
      </c>
      <c r="N85" s="134" t="str">
        <f aca="false">IF(ISBLANK('RR page 2'!$K24),"",IF('RR page 2'!$K24="B",$B85,$C85))</f>
        <v/>
      </c>
      <c r="O85" s="135" t="n">
        <v>1</v>
      </c>
      <c r="P85" s="128" t="n">
        <f aca="false">A85</f>
        <v>12</v>
      </c>
      <c r="Q85" s="111"/>
      <c r="R85" s="136" t="str">
        <f aca="false">CONCATENATE(ADDRESS($B85+2,$C85+1,4,1)," ",ADDRESS($C85+2,$B85+1,4,1))</f>
        <v>G13 L8</v>
      </c>
      <c r="S85" s="112"/>
      <c r="T85" s="112"/>
      <c r="U85" s="111"/>
      <c r="V85" s="112"/>
      <c r="W85" s="112"/>
      <c r="X85" s="112"/>
      <c r="Y85" s="112"/>
    </row>
    <row r="86" s="113" customFormat="true" ht="15" hidden="false" customHeight="true" outlineLevel="0" collapsed="false">
      <c r="A86" s="128" t="n">
        <f aca="false">A85</f>
        <v>12</v>
      </c>
      <c r="B86" s="129" t="n">
        <v>12</v>
      </c>
      <c r="C86" s="129" t="n">
        <v>8</v>
      </c>
      <c r="D86" s="130"/>
      <c r="E86" s="130"/>
      <c r="F86" s="130"/>
      <c r="G86" s="130"/>
      <c r="H86" s="130"/>
      <c r="I86" s="128"/>
      <c r="J86" s="128"/>
      <c r="K86" s="128"/>
      <c r="L86" s="137" t="n">
        <f aca="false">IF(ISERROR(MATCH(B86,$B80:$B83,0)),IF(ISERROR(MATCH(B86,$C80:$C83,0)),IF(ISERROR(MATCH(LOOKUP(B86,$E85:$I85,$E83:$I83),$B80:$B83,0)),INDEX($M80:$M83,MATCH(LOOKUP(B86,$E85:$I85,$E83:$I83),$C80:$C83,0),1),INDEX($L80:$L83,MATCH(LOOKUP(B86,$E85:$I85,$E83:$I83),$B80:$B83,0),1)),INDEX($M80:$M83,MATCH(B86,$C80:$C83,0),1)),INDEX($L80:$L83,MATCH(B86,$B80:$B83,0),1))</f>
        <v>3</v>
      </c>
      <c r="M86" s="137" t="n">
        <f aca="false">IF(ISERROR(MATCH(C86,$B80:$B83,0)),IF(ISERROR(MATCH(C86,$C80:$C83,0)),IF(ISERROR(MATCH(LOOKUP(C86,$E85:$I85,$E83:$I83),$B80:$B83,0)),INDEX($M80:$M83,MATCH(LOOKUP(C86,$E85:$I85,$E83:$I83),$C80:$C83,0),1),INDEX($L80:$L83,MATCH(LOOKUP(C86,$E85:$I85,$E83:$I83),$B80:$B83,0),1)),INDEX($M80:$M83,MATCH(C86,$C80:$C83,0),1)),INDEX($L80:$L83,MATCH(C86,$B80:$B83,0),1))</f>
        <v>7</v>
      </c>
      <c r="N86" s="134" t="str">
        <f aca="false">IF(ISBLANK('RR page 2'!$K25),"",IF('RR page 2'!$K25="B",$B86,$C86))</f>
        <v/>
      </c>
      <c r="O86" s="135" t="n">
        <v>2</v>
      </c>
      <c r="P86" s="128" t="n">
        <f aca="false">A86</f>
        <v>12</v>
      </c>
      <c r="Q86" s="111"/>
      <c r="R86" s="136" t="str">
        <f aca="false">CONCATENATE(ADDRESS($B86+2,$C86+1,4,1)," ",ADDRESS($C86+2,$B86+1,4,1))</f>
        <v>I14 M10</v>
      </c>
      <c r="S86" s="112"/>
      <c r="T86" s="112"/>
      <c r="U86" s="111"/>
      <c r="V86" s="112"/>
      <c r="W86" s="112"/>
      <c r="X86" s="112"/>
      <c r="Y86" s="112"/>
    </row>
    <row r="87" s="113" customFormat="true" ht="15" hidden="false" customHeight="true" outlineLevel="0" collapsed="false">
      <c r="A87" s="128" t="n">
        <f aca="false">A85</f>
        <v>12</v>
      </c>
      <c r="B87" s="129" t="n">
        <v>13</v>
      </c>
      <c r="C87" s="129" t="n">
        <v>7</v>
      </c>
      <c r="D87" s="130"/>
      <c r="E87" s="130"/>
      <c r="F87" s="130"/>
      <c r="G87" s="130"/>
      <c r="H87" s="130"/>
      <c r="I87" s="128"/>
      <c r="J87" s="128"/>
      <c r="K87" s="128"/>
      <c r="L87" s="137" t="n">
        <f aca="false">IF(ISERROR(MATCH(B87,$B80:$B83,0)),IF(ISERROR(MATCH(B87,$C80:$C83,0)),IF(ISERROR(MATCH(LOOKUP(B87,$E85:$I85,$E83:$I83),$B80:$B83,0)),INDEX($M80:$M83,MATCH(LOOKUP(B87,$E85:$I85,$E83:$I83),$C80:$C83,0),1),INDEX($L80:$L83,MATCH(LOOKUP(B87,$E85:$I85,$E83:$I83),$B80:$B83,0),1)),INDEX($M80:$M83,MATCH(B87,$C80:$C83,0),1)),INDEX($L80:$L83,MATCH(B87,$B80:$B83,0),1))</f>
        <v>5</v>
      </c>
      <c r="M87" s="137" t="n">
        <f aca="false">IF(ISERROR(MATCH(C87,$B80:$B83,0)),IF(ISERROR(MATCH(C87,$C80:$C83,0)),IF(ISERROR(MATCH(LOOKUP(C87,$E85:$I85,$E83:$I83),$B80:$B83,0)),INDEX($M80:$M83,MATCH(LOOKUP(C87,$E85:$I85,$E83:$I83),$C80:$C83,0),1),INDEX($L80:$L83,MATCH(LOOKUP(C87,$E85:$I85,$E83:$I83),$B80:$B83,0),1)),INDEX($M80:$M83,MATCH(C87,$C80:$C83,0),1)),INDEX($L80:$L83,MATCH(C87,$B80:$B83,0),1))</f>
        <v>6</v>
      </c>
      <c r="N87" s="134" t="str">
        <f aca="false">IF(ISBLANK('RR page 2'!$K26),"",IF('RR page 2'!$K26="B",$B87,$C87))</f>
        <v/>
      </c>
      <c r="O87" s="135" t="n">
        <v>3</v>
      </c>
      <c r="P87" s="128" t="n">
        <f aca="false">A87</f>
        <v>12</v>
      </c>
      <c r="Q87" s="111"/>
      <c r="R87" s="136" t="str">
        <f aca="false">CONCATENATE(ADDRESS($B87+2,$C87+1,4,1)," ",ADDRESS($C87+2,$B87+1,4,1))</f>
        <v>H15 N9</v>
      </c>
      <c r="S87" s="112"/>
      <c r="T87" s="112"/>
      <c r="U87" s="111"/>
      <c r="V87" s="112"/>
      <c r="W87" s="112"/>
      <c r="X87" s="112"/>
      <c r="Y87" s="112"/>
    </row>
    <row r="88" s="113" customFormat="true" ht="15" hidden="false" customHeight="true" outlineLevel="0" collapsed="false">
      <c r="A88" s="128" t="n">
        <f aca="false">A85</f>
        <v>12</v>
      </c>
      <c r="B88" s="129" t="n">
        <v>10</v>
      </c>
      <c r="C88" s="129" t="n">
        <v>9</v>
      </c>
      <c r="D88" s="130" t="s">
        <v>35</v>
      </c>
      <c r="E88" s="130"/>
      <c r="F88" s="130"/>
      <c r="G88" s="130"/>
      <c r="H88" s="130"/>
      <c r="I88" s="128"/>
      <c r="J88" s="128"/>
      <c r="K88" s="128"/>
      <c r="L88" s="137" t="n">
        <f aca="false">IF(ISERROR(MATCH(B88,$B80:$B83,0)),IF(ISERROR(MATCH(B88,$C80:$C83,0)),IF(ISERROR(MATCH(LOOKUP(B88,$E85:$I85,$E83:$I83),$B80:$B83,0)),INDEX($M80:$M83,MATCH(LOOKUP(B88,$E85:$I85,$E83:$I83),$C80:$C83,0),1),INDEX($L80:$L83,MATCH(LOOKUP(B88,$E85:$I85,$E83:$I83),$B80:$B83,0),1)),INDEX($M80:$M83,MATCH(B88,$C80:$C83,0),1)),INDEX($L80:$L83,MATCH(B88,$B80:$B83,0),1))</f>
        <v>10</v>
      </c>
      <c r="M88" s="137" t="n">
        <f aca="false">IF(ISERROR(MATCH(C88,$B80:$B83,0)),IF(ISERROR(MATCH(C88,$C80:$C83,0)),IF(ISERROR(MATCH(LOOKUP(C88,$E85:$I85,$E83:$I83),$B80:$B83,0)),INDEX($M80:$M83,MATCH(LOOKUP(C88,$E85:$I85,$E83:$I83),$C80:$C83,0),1),INDEX($L80:$L83,MATCH(LOOKUP(C88,$E85:$I85,$E83:$I83),$B80:$B83,0),1)),INDEX($M80:$M83,MATCH(C88,$C80:$C83,0),1)),INDEX($L80:$L83,MATCH(C88,$B80:$B83,0),1))</f>
        <v>8</v>
      </c>
      <c r="N88" s="134" t="str">
        <f aca="false">IF(ISBLANK('RR page 2'!$K27),"",IF('RR page 2'!$K27="B",$B88,$C88))</f>
        <v/>
      </c>
      <c r="O88" s="135" t="n">
        <v>4</v>
      </c>
      <c r="P88" s="128" t="n">
        <f aca="false">A88</f>
        <v>12</v>
      </c>
      <c r="Q88" s="111"/>
      <c r="R88" s="136" t="str">
        <f aca="false">CONCATENATE(ADDRESS($B88+2,$C88+1,4,1)," ",ADDRESS($C88+2,$B88+1,4,1))</f>
        <v>J12 K11</v>
      </c>
      <c r="S88" s="112"/>
      <c r="T88" s="112"/>
      <c r="U88" s="111"/>
      <c r="V88" s="112"/>
      <c r="W88" s="112"/>
      <c r="X88" s="112"/>
      <c r="Y88" s="112"/>
    </row>
    <row r="89" s="113" customFormat="true" ht="15" hidden="false" customHeight="true" outlineLevel="0" collapsed="false">
      <c r="A89" s="128"/>
      <c r="B89" s="129"/>
      <c r="C89" s="129"/>
      <c r="D89" s="130" t="n">
        <f aca="false">COUNT(E88:I88)</f>
        <v>0</v>
      </c>
      <c r="E89" s="130"/>
      <c r="F89" s="130"/>
      <c r="G89" s="130"/>
      <c r="H89" s="130"/>
      <c r="I89" s="128"/>
      <c r="J89" s="128"/>
      <c r="K89" s="128"/>
      <c r="L89" s="137"/>
      <c r="M89" s="138"/>
      <c r="N89" s="139"/>
      <c r="O89" s="135"/>
      <c r="P89" s="128"/>
      <c r="Q89" s="111"/>
      <c r="R89" s="136"/>
      <c r="S89" s="112"/>
      <c r="T89" s="112"/>
      <c r="U89" s="111"/>
      <c r="V89" s="112"/>
      <c r="W89" s="112"/>
      <c r="X89" s="112"/>
      <c r="Y89" s="112"/>
    </row>
    <row r="90" s="113" customFormat="true" ht="15" hidden="false" customHeight="true" outlineLevel="0" collapsed="false">
      <c r="A90" s="128" t="n">
        <f aca="false">A85+1</f>
        <v>13</v>
      </c>
      <c r="B90" s="129" t="n">
        <v>11</v>
      </c>
      <c r="C90" s="129" t="n">
        <v>8</v>
      </c>
      <c r="D90" s="130" t="s">
        <v>34</v>
      </c>
      <c r="E90" s="130"/>
      <c r="F90" s="130"/>
      <c r="G90" s="130"/>
      <c r="H90" s="130"/>
      <c r="I90" s="128"/>
      <c r="J90" s="128"/>
      <c r="K90" s="128" t="n">
        <f aca="false">A90</f>
        <v>13</v>
      </c>
      <c r="L90" s="137" t="n">
        <f aca="false">IF(ISERROR(MATCH(B90,$B85:$B88,0)),IF(ISERROR(MATCH(B90,$C85:$C88,0)),IF(ISERROR(MATCH(LOOKUP(B90,$E90:$I90,$E88:$I88),$B85:$B88,0)),INDEX($M85:$M88,MATCH(LOOKUP(B90,$E90:$I90,$E88:$I88),$C85:$C88,0),1),INDEX($L85:$L88,MATCH(LOOKUP(B90,$E90:$I90,$E88:$I88),$B85:$B88,0),1)),INDEX($M85:$M88,MATCH(B90,$C85:$C88,0),1)),INDEX($L85:$L88,MATCH(B90,$B85:$B88,0),1))</f>
        <v>4</v>
      </c>
      <c r="M90" s="137" t="n">
        <f aca="false">IF(ISERROR(MATCH(C90,$B85:$B88,0)),IF(ISERROR(MATCH(C90,$C85:$C88,0)),IF(ISERROR(MATCH(LOOKUP(C90,$E90:$I90,$E88:$I88),$B85:$B88,0)),INDEX($M85:$M88,MATCH(LOOKUP(C90,$E90:$I90,$E88:$I88),$C85:$C88,0),1),INDEX($L85:$L88,MATCH(LOOKUP(C90,$E90:$I90,$E88:$I88),$B85:$B88,0),1)),INDEX($M85:$M88,MATCH(C90,$C85:$C88,0),1)),INDEX($L85:$L88,MATCH(C90,$B85:$B88,0),1))</f>
        <v>7</v>
      </c>
      <c r="N90" s="134" t="str">
        <f aca="false">IF(ISBLANK('RR page 2'!$K29),"",IF('RR page 2'!$K29="B",$B90,$C90))</f>
        <v/>
      </c>
      <c r="O90" s="135" t="n">
        <v>1</v>
      </c>
      <c r="P90" s="128" t="n">
        <f aca="false">A90</f>
        <v>13</v>
      </c>
      <c r="Q90" s="111"/>
      <c r="R90" s="136" t="str">
        <f aca="false">CONCATENATE(ADDRESS($B90+2,$C90+1,4,1)," ",ADDRESS($C90+2,$B90+1,4,1))</f>
        <v>I13 L10</v>
      </c>
      <c r="S90" s="112"/>
      <c r="T90" s="112"/>
      <c r="U90" s="111"/>
      <c r="V90" s="112"/>
      <c r="W90" s="112"/>
      <c r="X90" s="112"/>
      <c r="Y90" s="112"/>
    </row>
    <row r="91" s="113" customFormat="true" ht="15" hidden="false" customHeight="true" outlineLevel="0" collapsed="false">
      <c r="A91" s="128" t="n">
        <f aca="false">A90</f>
        <v>13</v>
      </c>
      <c r="B91" s="129" t="n">
        <v>12</v>
      </c>
      <c r="C91" s="129" t="n">
        <v>9</v>
      </c>
      <c r="D91" s="130"/>
      <c r="E91" s="130"/>
      <c r="F91" s="130"/>
      <c r="G91" s="130"/>
      <c r="H91" s="130"/>
      <c r="I91" s="128"/>
      <c r="J91" s="128"/>
      <c r="K91" s="128"/>
      <c r="L91" s="137" t="n">
        <f aca="false">IF(ISERROR(MATCH(B91,$B85:$B88,0)),IF(ISERROR(MATCH(B91,$C85:$C88,0)),IF(ISERROR(MATCH(LOOKUP(B91,$E90:$I90,$E88:$I88),$B85:$B88,0)),INDEX($M85:$M88,MATCH(LOOKUP(B91,$E90:$I90,$E88:$I88),$C85:$C88,0),1),INDEX($L85:$L88,MATCH(LOOKUP(B91,$E90:$I90,$E88:$I88),$B85:$B88,0),1)),INDEX($M85:$M88,MATCH(B91,$C85:$C88,0),1)),INDEX($L85:$L88,MATCH(B91,$B85:$B88,0),1))</f>
        <v>3</v>
      </c>
      <c r="M91" s="137" t="n">
        <f aca="false">IF(ISERROR(MATCH(C91,$B85:$B88,0)),IF(ISERROR(MATCH(C91,$C85:$C88,0)),IF(ISERROR(MATCH(LOOKUP(C91,$E90:$I90,$E88:$I88),$B85:$B88,0)),INDEX($M85:$M88,MATCH(LOOKUP(C91,$E90:$I90,$E88:$I88),$C85:$C88,0),1),INDEX($L85:$L88,MATCH(LOOKUP(C91,$E90:$I90,$E88:$I88),$B85:$B88,0),1)),INDEX($M85:$M88,MATCH(C91,$C85:$C88,0),1)),INDEX($L85:$L88,MATCH(C91,$B85:$B88,0),1))</f>
        <v>8</v>
      </c>
      <c r="N91" s="134" t="str">
        <f aca="false">IF(ISBLANK('RR page 2'!$K30),"",IF('RR page 2'!$K30="B",$B91,$C91))</f>
        <v/>
      </c>
      <c r="O91" s="135" t="n">
        <v>2</v>
      </c>
      <c r="P91" s="128" t="n">
        <f aca="false">A91</f>
        <v>13</v>
      </c>
      <c r="Q91" s="111"/>
      <c r="R91" s="136" t="str">
        <f aca="false">CONCATENATE(ADDRESS($B91+2,$C91+1,4,1)," ",ADDRESS($C91+2,$B91+1,4,1))</f>
        <v>J14 M11</v>
      </c>
      <c r="S91" s="112"/>
      <c r="T91" s="112"/>
      <c r="U91" s="111"/>
      <c r="V91" s="112"/>
      <c r="W91" s="112"/>
      <c r="X91" s="112"/>
      <c r="Y91" s="112"/>
    </row>
    <row r="92" s="113" customFormat="true" ht="15" hidden="false" customHeight="true" outlineLevel="0" collapsed="false">
      <c r="A92" s="128" t="n">
        <f aca="false">A90</f>
        <v>13</v>
      </c>
      <c r="B92" s="129" t="n">
        <v>13</v>
      </c>
      <c r="C92" s="129" t="n">
        <v>10</v>
      </c>
      <c r="D92" s="130"/>
      <c r="E92" s="130"/>
      <c r="F92" s="130"/>
      <c r="G92" s="130"/>
      <c r="H92" s="130"/>
      <c r="I92" s="128"/>
      <c r="J92" s="128"/>
      <c r="K92" s="128"/>
      <c r="L92" s="137" t="n">
        <f aca="false">IF(ISERROR(MATCH(B92,$B85:$B88,0)),IF(ISERROR(MATCH(B92,$C85:$C88,0)),IF(ISERROR(MATCH(LOOKUP(B92,$E90:$I90,$E88:$I88),$B85:$B88,0)),INDEX($M85:$M88,MATCH(LOOKUP(B92,$E90:$I90,$E88:$I88),$C85:$C88,0),1),INDEX($L85:$L88,MATCH(LOOKUP(B92,$E90:$I90,$E88:$I88),$B85:$B88,0),1)),INDEX($M85:$M88,MATCH(B92,$C85:$C88,0),1)),INDEX($L85:$L88,MATCH(B92,$B85:$B88,0),1))</f>
        <v>5</v>
      </c>
      <c r="M92" s="137" t="n">
        <f aca="false">IF(ISERROR(MATCH(C92,$B85:$B88,0)),IF(ISERROR(MATCH(C92,$C85:$C88,0)),IF(ISERROR(MATCH(LOOKUP(C92,$E90:$I90,$E88:$I88),$B85:$B88,0)),INDEX($M85:$M88,MATCH(LOOKUP(C92,$E90:$I90,$E88:$I88),$C85:$C88,0),1),INDEX($L85:$L88,MATCH(LOOKUP(C92,$E90:$I90,$E88:$I88),$B85:$B88,0),1)),INDEX($M85:$M88,MATCH(C92,$C85:$C88,0),1)),INDEX($L85:$L88,MATCH(C92,$B85:$B88,0),1))</f>
        <v>10</v>
      </c>
      <c r="N92" s="134" t="str">
        <f aca="false">IF(ISBLANK('RR page 2'!$K31),"",IF('RR page 2'!$K31="B",$B92,$C92))</f>
        <v/>
      </c>
      <c r="O92" s="135" t="n">
        <v>3</v>
      </c>
      <c r="P92" s="128" t="n">
        <f aca="false">A92</f>
        <v>13</v>
      </c>
      <c r="Q92" s="111"/>
      <c r="R92" s="136" t="str">
        <f aca="false">CONCATENATE(ADDRESS($B92+2,$C92+1,4,1)," ",ADDRESS($C92+2,$B92+1,4,1))</f>
        <v>K15 N12</v>
      </c>
      <c r="S92" s="112"/>
      <c r="T92" s="112"/>
      <c r="U92" s="111"/>
      <c r="V92" s="112"/>
      <c r="W92" s="112"/>
      <c r="X92" s="112"/>
      <c r="Y92" s="112"/>
    </row>
    <row r="93" s="113" customFormat="true" ht="15" hidden="false" customHeight="true" outlineLevel="0" collapsed="false">
      <c r="A93" s="128" t="n">
        <f aca="false">A90</f>
        <v>13</v>
      </c>
      <c r="B93" s="129" t="n">
        <v>7</v>
      </c>
      <c r="C93" s="129" t="n">
        <v>6</v>
      </c>
      <c r="D93" s="130" t="s">
        <v>35</v>
      </c>
      <c r="E93" s="130" t="n">
        <v>12</v>
      </c>
      <c r="F93" s="130" t="n">
        <v>11</v>
      </c>
      <c r="G93" s="130" t="n">
        <v>13</v>
      </c>
      <c r="H93" s="130"/>
      <c r="I93" s="128"/>
      <c r="J93" s="128"/>
      <c r="K93" s="128"/>
      <c r="L93" s="137" t="n">
        <f aca="false">IF(ISERROR(MATCH(B93,$B85:$B88,0)),IF(ISERROR(MATCH(B93,$C85:$C88,0)),IF(ISERROR(MATCH(LOOKUP(B93,$E90:$I90,$E88:$I88),$B85:$B88,0)),INDEX($M85:$M88,MATCH(LOOKUP(B93,$E90:$I90,$E88:$I88),$C85:$C88,0),1),INDEX($L85:$L88,MATCH(LOOKUP(B93,$E90:$I90,$E88:$I88),$B85:$B88,0),1)),INDEX($M85:$M88,MATCH(B93,$C85:$C88,0),1)),INDEX($L85:$L88,MATCH(B93,$B85:$B88,0),1))</f>
        <v>6</v>
      </c>
      <c r="M93" s="137" t="n">
        <f aca="false">IF(ISERROR(MATCH(C93,$B85:$B88,0)),IF(ISERROR(MATCH(C93,$C85:$C88,0)),IF(ISERROR(MATCH(LOOKUP(C93,$E90:$I90,$E88:$I88),$B85:$B88,0)),INDEX($M85:$M88,MATCH(LOOKUP(C93,$E90:$I90,$E88:$I88),$C85:$C88,0),1),INDEX($L85:$L88,MATCH(LOOKUP(C93,$E90:$I90,$E88:$I88),$B85:$B88,0),1)),INDEX($M85:$M88,MATCH(C93,$C85:$C88,0),1)),INDEX($L85:$L88,MATCH(C93,$B85:$B88,0),1))</f>
        <v>9</v>
      </c>
      <c r="N93" s="134" t="str">
        <f aca="false">IF(ISBLANK('RR page 2'!$K32),"",IF('RR page 2'!$K32="B",$B93,$C93))</f>
        <v/>
      </c>
      <c r="O93" s="135" t="n">
        <v>4</v>
      </c>
      <c r="P93" s="128" t="n">
        <f aca="false">A93</f>
        <v>13</v>
      </c>
      <c r="Q93" s="111"/>
      <c r="R93" s="136" t="str">
        <f aca="false">CONCATENATE(ADDRESS($B93+2,$C93+1,4,1)," ",ADDRESS($C93+2,$B93+1,4,1))</f>
        <v>G9 H8</v>
      </c>
      <c r="S93" s="112"/>
      <c r="T93" s="112"/>
      <c r="U93" s="111"/>
      <c r="V93" s="112"/>
      <c r="W93" s="112"/>
      <c r="X93" s="112"/>
      <c r="Y93" s="112"/>
    </row>
    <row r="94" s="113" customFormat="true" ht="15" hidden="false" customHeight="true" outlineLevel="0" collapsed="false">
      <c r="A94" s="128"/>
      <c r="B94" s="129"/>
      <c r="C94" s="129"/>
      <c r="D94" s="130" t="n">
        <f aca="false">COUNT(E93:I93)</f>
        <v>3</v>
      </c>
      <c r="E94" s="130"/>
      <c r="F94" s="130"/>
      <c r="G94" s="130"/>
      <c r="H94" s="130"/>
      <c r="I94" s="128"/>
      <c r="J94" s="128"/>
      <c r="K94" s="128"/>
      <c r="L94" s="137"/>
      <c r="M94" s="138"/>
      <c r="N94" s="139"/>
      <c r="O94" s="135"/>
      <c r="P94" s="128"/>
      <c r="Q94" s="111"/>
      <c r="R94" s="136"/>
      <c r="S94" s="112"/>
      <c r="T94" s="112"/>
      <c r="U94" s="111"/>
      <c r="V94" s="112"/>
      <c r="W94" s="112"/>
      <c r="X94" s="112"/>
      <c r="Y94" s="112"/>
    </row>
    <row r="95" s="113" customFormat="true" ht="15" hidden="false" customHeight="true" outlineLevel="0" collapsed="false">
      <c r="A95" s="128" t="n">
        <f aca="false">A90+1</f>
        <v>14</v>
      </c>
      <c r="B95" s="129" t="n">
        <v>10</v>
      </c>
      <c r="C95" s="129" t="n">
        <v>7</v>
      </c>
      <c r="D95" s="130" t="s">
        <v>34</v>
      </c>
      <c r="E95" s="130" t="n">
        <v>1</v>
      </c>
      <c r="F95" s="130" t="n">
        <v>2</v>
      </c>
      <c r="G95" s="130" t="n">
        <v>5</v>
      </c>
      <c r="H95" s="130"/>
      <c r="I95" s="128"/>
      <c r="J95" s="128"/>
      <c r="K95" s="128" t="n">
        <f aca="false">A95</f>
        <v>14</v>
      </c>
      <c r="L95" s="137" t="n">
        <f aca="false">IF(ISERROR(MATCH(B95,$B90:$B93,0)),IF(ISERROR(MATCH(B95,$C90:$C93,0)),IF(ISERROR(MATCH(LOOKUP(B95,$E95:$I95,$E93:$I93),$B90:$B93,0)),INDEX($M90:$M93,MATCH(LOOKUP(B95,$E95:$I95,$E93:$I93),$C90:$C93,0),1),INDEX($L90:$L93,MATCH(LOOKUP(B95,$E95:$I95,$E93:$I93),$B90:$B93,0),1)),INDEX($M90:$M93,MATCH(B95,$C90:$C93,0),1)),INDEX($L90:$L93,MATCH(B95,$B90:$B93,0),1))</f>
        <v>10</v>
      </c>
      <c r="M95" s="137" t="n">
        <f aca="false">IF(ISERROR(MATCH(C95,$B90:$B93,0)),IF(ISERROR(MATCH(C95,$C90:$C93,0)),IF(ISERROR(MATCH(LOOKUP(C95,$E95:$I95,$E93:$I93),$B90:$B93,0)),INDEX($M90:$M93,MATCH(LOOKUP(C95,$E95:$I95,$E93:$I93),$C90:$C93,0),1),INDEX($L90:$L93,MATCH(LOOKUP(C95,$E95:$I95,$E93:$I93),$B90:$B93,0),1)),INDEX($M90:$M93,MATCH(C95,$C90:$C93,0),1)),INDEX($L90:$L93,MATCH(C95,$B90:$B93,0),1))</f>
        <v>6</v>
      </c>
      <c r="N95" s="134" t="str">
        <f aca="false">IF(ISBLANK('RR page 2'!$K34),"",IF('RR page 2'!$K34="B",$B95,$C95))</f>
        <v/>
      </c>
      <c r="O95" s="135" t="n">
        <v>1</v>
      </c>
      <c r="P95" s="128" t="n">
        <f aca="false">A95</f>
        <v>14</v>
      </c>
      <c r="Q95" s="111"/>
      <c r="R95" s="136" t="str">
        <f aca="false">CONCATENATE(ADDRESS($B95+2,$C95+1,4,1)," ",ADDRESS($C95+2,$B95+1,4,1))</f>
        <v>H12 K9</v>
      </c>
      <c r="S95" s="112"/>
      <c r="T95" s="112"/>
      <c r="U95" s="111"/>
      <c r="V95" s="112"/>
      <c r="W95" s="112"/>
      <c r="X95" s="112"/>
      <c r="Y95" s="112"/>
    </row>
    <row r="96" s="113" customFormat="true" ht="15" hidden="false" customHeight="true" outlineLevel="0" collapsed="false">
      <c r="A96" s="128" t="n">
        <f aca="false">A95</f>
        <v>14</v>
      </c>
      <c r="B96" s="129" t="n">
        <v>2</v>
      </c>
      <c r="C96" s="129" t="n">
        <v>9</v>
      </c>
      <c r="D96" s="130"/>
      <c r="E96" s="130"/>
      <c r="F96" s="130"/>
      <c r="G96" s="130"/>
      <c r="H96" s="130"/>
      <c r="I96" s="128"/>
      <c r="J96" s="128"/>
      <c r="K96" s="128"/>
      <c r="L96" s="137" t="n">
        <f aca="false">IF(ISERROR(MATCH(B96,$B90:$B93,0)),IF(ISERROR(MATCH(B96,$C90:$C93,0)),IF(ISERROR(MATCH(LOOKUP(B96,$E95:$I95,$E93:$I93),$B90:$B93,0)),INDEX($M90:$M93,MATCH(LOOKUP(B96,$E95:$I95,$E93:$I93),$C90:$C93,0),1),INDEX($L90:$L93,MATCH(LOOKUP(B96,$E95:$I95,$E93:$I93),$B90:$B93,0),1)),INDEX($M90:$M93,MATCH(B96,$C90:$C93,0),1)),INDEX($L90:$L93,MATCH(B96,$B90:$B93,0),1))</f>
        <v>4</v>
      </c>
      <c r="M96" s="137" t="n">
        <f aca="false">IF(ISERROR(MATCH(C96,$B90:$B93,0)),IF(ISERROR(MATCH(C96,$C90:$C93,0)),IF(ISERROR(MATCH(LOOKUP(C96,$E95:$I95,$E93:$I93),$B90:$B93,0)),INDEX($M90:$M93,MATCH(LOOKUP(C96,$E95:$I95,$E93:$I93),$C90:$C93,0),1),INDEX($L90:$L93,MATCH(LOOKUP(C96,$E95:$I95,$E93:$I93),$B90:$B93,0),1)),INDEX($M90:$M93,MATCH(C96,$C90:$C93,0),1)),INDEX($L90:$L93,MATCH(C96,$B90:$B93,0),1))</f>
        <v>8</v>
      </c>
      <c r="N96" s="134" t="str">
        <f aca="false">IF(ISBLANK('RR page 2'!$K35),"",IF('RR page 2'!$K35="B",$B96,$C96))</f>
        <v/>
      </c>
      <c r="O96" s="135" t="n">
        <v>2</v>
      </c>
      <c r="P96" s="128" t="n">
        <f aca="false">A96</f>
        <v>14</v>
      </c>
      <c r="Q96" s="111"/>
      <c r="R96" s="136" t="str">
        <f aca="false">CONCATENATE(ADDRESS($B96+2,$C96+1,4,1)," ",ADDRESS($C96+2,$B96+1,4,1))</f>
        <v>J4 C11</v>
      </c>
      <c r="S96" s="112"/>
      <c r="T96" s="112"/>
      <c r="U96" s="111"/>
      <c r="V96" s="112"/>
      <c r="W96" s="112"/>
      <c r="X96" s="112"/>
      <c r="Y96" s="112"/>
    </row>
    <row r="97" s="113" customFormat="true" ht="15" hidden="false" customHeight="true" outlineLevel="0" collapsed="false">
      <c r="A97" s="128" t="n">
        <f aca="false">A95</f>
        <v>14</v>
      </c>
      <c r="B97" s="129" t="n">
        <v>1</v>
      </c>
      <c r="C97" s="129" t="n">
        <v>8</v>
      </c>
      <c r="D97" s="130"/>
      <c r="E97" s="130"/>
      <c r="F97" s="130"/>
      <c r="G97" s="130"/>
      <c r="H97" s="130"/>
      <c r="I97" s="128"/>
      <c r="J97" s="128"/>
      <c r="K97" s="128"/>
      <c r="L97" s="137" t="n">
        <f aca="false">IF(ISERROR(MATCH(B97,$B90:$B93,0)),IF(ISERROR(MATCH(B97,$C90:$C93,0)),IF(ISERROR(MATCH(LOOKUP(B97,$E95:$I95,$E93:$I93),$B90:$B93,0)),INDEX($M90:$M93,MATCH(LOOKUP(B97,$E95:$I95,$E93:$I93),$C90:$C93,0),1),INDEX($L90:$L93,MATCH(LOOKUP(B97,$E95:$I95,$E93:$I93),$B90:$B93,0),1)),INDEX($M90:$M93,MATCH(B97,$C90:$C93,0),1)),INDEX($L90:$L93,MATCH(B97,$B90:$B93,0),1))</f>
        <v>3</v>
      </c>
      <c r="M97" s="137" t="n">
        <f aca="false">IF(ISERROR(MATCH(C97,$B90:$B93,0)),IF(ISERROR(MATCH(C97,$C90:$C93,0)),IF(ISERROR(MATCH(LOOKUP(C97,$E95:$I95,$E93:$I93),$B90:$B93,0)),INDEX($M90:$M93,MATCH(LOOKUP(C97,$E95:$I95,$E93:$I93),$C90:$C93,0),1),INDEX($L90:$L93,MATCH(LOOKUP(C97,$E95:$I95,$E93:$I93),$B90:$B93,0),1)),INDEX($M90:$M93,MATCH(C97,$C90:$C93,0),1)),INDEX($L90:$L93,MATCH(C97,$B90:$B93,0),1))</f>
        <v>7</v>
      </c>
      <c r="N97" s="134" t="str">
        <f aca="false">IF(ISBLANK('RR page 2'!$K36),"",IF('RR page 2'!$K36="B",$B97,$C97))</f>
        <v/>
      </c>
      <c r="O97" s="135" t="n">
        <v>3</v>
      </c>
      <c r="P97" s="128" t="n">
        <f aca="false">A97</f>
        <v>14</v>
      </c>
      <c r="Q97" s="111"/>
      <c r="R97" s="136" t="str">
        <f aca="false">CONCATENATE(ADDRESS($B97+2,$C97+1,4,1)," ",ADDRESS($C97+2,$B97+1,4,1))</f>
        <v>I3 B10</v>
      </c>
      <c r="S97" s="112"/>
      <c r="T97" s="112"/>
      <c r="U97" s="111"/>
      <c r="V97" s="112"/>
      <c r="W97" s="112"/>
      <c r="X97" s="112"/>
      <c r="Y97" s="112"/>
    </row>
    <row r="98" s="113" customFormat="true" ht="15" hidden="false" customHeight="true" outlineLevel="0" collapsed="false">
      <c r="A98" s="128" t="n">
        <f aca="false">A95</f>
        <v>14</v>
      </c>
      <c r="B98" s="129" t="n">
        <v>6</v>
      </c>
      <c r="C98" s="129" t="n">
        <v>5</v>
      </c>
      <c r="D98" s="130" t="s">
        <v>35</v>
      </c>
      <c r="E98" s="130"/>
      <c r="F98" s="130"/>
      <c r="G98" s="130"/>
      <c r="H98" s="130"/>
      <c r="I98" s="128"/>
      <c r="J98" s="128"/>
      <c r="K98" s="128"/>
      <c r="L98" s="137" t="n">
        <f aca="false">IF(ISERROR(MATCH(B98,$B90:$B93,0)),IF(ISERROR(MATCH(B98,$C90:$C93,0)),IF(ISERROR(MATCH(LOOKUP(B98,$E95:$I95,$E93:$I93),$B90:$B93,0)),INDEX($M90:$M93,MATCH(LOOKUP(B98,$E95:$I95,$E93:$I93),$C90:$C93,0),1),INDEX($L90:$L93,MATCH(LOOKUP(B98,$E95:$I95,$E93:$I93),$B90:$B93,0),1)),INDEX($M90:$M93,MATCH(B98,$C90:$C93,0),1)),INDEX($L90:$L93,MATCH(B98,$B90:$B93,0),1))</f>
        <v>9</v>
      </c>
      <c r="M98" s="137" t="n">
        <f aca="false">IF(ISERROR(MATCH(C98,$B90:$B93,0)),IF(ISERROR(MATCH(C98,$C90:$C93,0)),IF(ISERROR(MATCH(LOOKUP(C98,$E95:$I95,$E93:$I93),$B90:$B93,0)),INDEX($M90:$M93,MATCH(LOOKUP(C98,$E95:$I95,$E93:$I93),$C90:$C93,0),1),INDEX($L90:$L93,MATCH(LOOKUP(C98,$E95:$I95,$E93:$I93),$B90:$B93,0),1)),INDEX($M90:$M93,MATCH(C98,$C90:$C93,0),1)),INDEX($L90:$L93,MATCH(C98,$B90:$B93,0),1))</f>
        <v>5</v>
      </c>
      <c r="N98" s="134" t="str">
        <f aca="false">IF(ISBLANK('RR page 2'!$K37),"",IF('RR page 2'!$K37="B",$B98,$C98))</f>
        <v/>
      </c>
      <c r="O98" s="135" t="n">
        <v>4</v>
      </c>
      <c r="P98" s="128" t="n">
        <f aca="false">A98</f>
        <v>14</v>
      </c>
      <c r="Q98" s="111"/>
      <c r="R98" s="136" t="str">
        <f aca="false">CONCATENATE(ADDRESS($B98+2,$C98+1,4,1)," ",ADDRESS($C98+2,$B98+1,4,1))</f>
        <v>F8 G7</v>
      </c>
      <c r="S98" s="112"/>
      <c r="T98" s="112"/>
      <c r="U98" s="111"/>
      <c r="V98" s="112"/>
      <c r="W98" s="112"/>
      <c r="X98" s="112"/>
      <c r="Y98" s="112"/>
    </row>
    <row r="99" s="113" customFormat="true" ht="15" hidden="false" customHeight="true" outlineLevel="0" collapsed="false">
      <c r="A99" s="128"/>
      <c r="B99" s="129"/>
      <c r="C99" s="129"/>
      <c r="D99" s="130" t="n">
        <f aca="false">COUNT(E98:I98)</f>
        <v>0</v>
      </c>
      <c r="E99" s="130"/>
      <c r="F99" s="130"/>
      <c r="G99" s="130"/>
      <c r="H99" s="130"/>
      <c r="I99" s="128"/>
      <c r="J99" s="128"/>
      <c r="K99" s="128"/>
      <c r="L99" s="137"/>
      <c r="M99" s="138"/>
      <c r="N99" s="139"/>
      <c r="O99" s="135"/>
      <c r="P99" s="128"/>
      <c r="Q99" s="111"/>
      <c r="R99" s="136"/>
      <c r="S99" s="112"/>
      <c r="T99" s="112"/>
      <c r="U99" s="111"/>
      <c r="V99" s="112"/>
      <c r="W99" s="112"/>
      <c r="X99" s="112"/>
      <c r="Y99" s="112"/>
    </row>
    <row r="100" s="113" customFormat="true" ht="15" hidden="false" customHeight="true" outlineLevel="0" collapsed="false">
      <c r="A100" s="128" t="n">
        <f aca="false">A95+1</f>
        <v>15</v>
      </c>
      <c r="B100" s="129" t="n">
        <v>9</v>
      </c>
      <c r="C100" s="129" t="n">
        <v>8</v>
      </c>
      <c r="D100" s="130" t="s">
        <v>34</v>
      </c>
      <c r="E100" s="130"/>
      <c r="F100" s="130"/>
      <c r="G100" s="130"/>
      <c r="H100" s="130"/>
      <c r="I100" s="128"/>
      <c r="J100" s="128"/>
      <c r="K100" s="128" t="n">
        <f aca="false">A100</f>
        <v>15</v>
      </c>
      <c r="L100" s="137" t="n">
        <f aca="false">IF(ISERROR(MATCH(B100,$B95:$B98,0)),IF(ISERROR(MATCH(B100,$C95:$C98,0)),IF(ISERROR(MATCH(LOOKUP(B100,$E100:$I100,$E98:$I98),$B95:$B98,0)),INDEX($M95:$M98,MATCH(LOOKUP(B100,$E100:$I100,$E98:$I98),$C95:$C98,0),1),INDEX($L95:$L98,MATCH(LOOKUP(B100,$E100:$I100,$E98:$I98),$B95:$B98,0),1)),INDEX($M95:$M98,MATCH(B100,$C95:$C98,0),1)),INDEX($L95:$L98,MATCH(B100,$B95:$B98,0),1))</f>
        <v>8</v>
      </c>
      <c r="M100" s="137" t="n">
        <f aca="false">IF(ISERROR(MATCH(C100,$B95:$B98,0)),IF(ISERROR(MATCH(C100,$C95:$C98,0)),IF(ISERROR(MATCH(LOOKUP(C100,$E100:$I100,$E98:$I98),$B95:$B98,0)),INDEX($M95:$M98,MATCH(LOOKUP(C100,$E100:$I100,$E98:$I98),$C95:$C98,0),1),INDEX($L95:$L98,MATCH(LOOKUP(C100,$E100:$I100,$E98:$I98),$B95:$B98,0),1)),INDEX($M95:$M98,MATCH(C100,$C95:$C98,0),1)),INDEX($L95:$L98,MATCH(C100,$B95:$B98,0),1))</f>
        <v>7</v>
      </c>
      <c r="N100" s="134" t="str">
        <f aca="false">IF(ISBLANK('RR page 3'!$K4),"",IF('RR page 3'!$K4="B",$B100,$C100))</f>
        <v/>
      </c>
      <c r="O100" s="135" t="n">
        <v>1</v>
      </c>
      <c r="P100" s="128" t="n">
        <f aca="false">A100</f>
        <v>15</v>
      </c>
      <c r="Q100" s="111"/>
      <c r="R100" s="136" t="str">
        <f aca="false">CONCATENATE(ADDRESS($B100+2,$C100+1,4,1)," ",ADDRESS($C100+2,$B100+1,4,1))</f>
        <v>I11 J10</v>
      </c>
      <c r="S100" s="112"/>
      <c r="T100" s="112"/>
      <c r="U100" s="111"/>
      <c r="V100" s="112"/>
      <c r="W100" s="112"/>
      <c r="X100" s="112"/>
      <c r="Y100" s="112"/>
    </row>
    <row r="101" s="113" customFormat="true" ht="15" hidden="false" customHeight="true" outlineLevel="0" collapsed="false">
      <c r="A101" s="128" t="n">
        <f aca="false">A100</f>
        <v>15</v>
      </c>
      <c r="B101" s="129" t="n">
        <v>10</v>
      </c>
      <c r="C101" s="129" t="n">
        <v>5</v>
      </c>
      <c r="D101" s="130"/>
      <c r="E101" s="130"/>
      <c r="F101" s="130"/>
      <c r="G101" s="130"/>
      <c r="H101" s="130"/>
      <c r="I101" s="128"/>
      <c r="J101" s="128"/>
      <c r="K101" s="128"/>
      <c r="L101" s="137" t="n">
        <f aca="false">IF(ISERROR(MATCH(B101,$B95:$B98,0)),IF(ISERROR(MATCH(B101,$C95:$C98,0)),IF(ISERROR(MATCH(LOOKUP(B101,$E100:$I100,$E98:$I98),$B95:$B98,0)),INDEX($M95:$M98,MATCH(LOOKUP(B101,$E100:$I100,$E98:$I98),$C95:$C98,0),1),INDEX($L95:$L98,MATCH(LOOKUP(B101,$E100:$I100,$E98:$I98),$B95:$B98,0),1)),INDEX($M95:$M98,MATCH(B101,$C95:$C98,0),1)),INDEX($L95:$L98,MATCH(B101,$B95:$B98,0),1))</f>
        <v>10</v>
      </c>
      <c r="M101" s="137" t="n">
        <f aca="false">IF(ISERROR(MATCH(C101,$B95:$B98,0)),IF(ISERROR(MATCH(C101,$C95:$C98,0)),IF(ISERROR(MATCH(LOOKUP(C101,$E100:$I100,$E98:$I98),$B95:$B98,0)),INDEX($M95:$M98,MATCH(LOOKUP(C101,$E100:$I100,$E98:$I98),$C95:$C98,0),1),INDEX($L95:$L98,MATCH(LOOKUP(C101,$E100:$I100,$E98:$I98),$B95:$B98,0),1)),INDEX($M95:$M98,MATCH(C101,$C95:$C98,0),1)),INDEX($L95:$L98,MATCH(C101,$B95:$B98,0),1))</f>
        <v>5</v>
      </c>
      <c r="N101" s="134" t="str">
        <f aca="false">IF(ISBLANK('RR page 3'!$K5),"",IF('RR page 3'!$K5="B",$B101,$C101))</f>
        <v/>
      </c>
      <c r="O101" s="135" t="n">
        <v>2</v>
      </c>
      <c r="P101" s="128" t="n">
        <f aca="false">A101</f>
        <v>15</v>
      </c>
      <c r="Q101" s="111"/>
      <c r="R101" s="136" t="str">
        <f aca="false">CONCATENATE(ADDRESS($B101+2,$C101+1,4,1)," ",ADDRESS($C101+2,$B101+1,4,1))</f>
        <v>F12 K7</v>
      </c>
      <c r="S101" s="112"/>
      <c r="T101" s="112"/>
      <c r="U101" s="111"/>
      <c r="V101" s="112"/>
      <c r="W101" s="112"/>
      <c r="X101" s="112"/>
      <c r="Y101" s="112"/>
    </row>
    <row r="102" s="113" customFormat="true" ht="15" hidden="false" customHeight="true" outlineLevel="0" collapsed="false">
      <c r="A102" s="128" t="n">
        <f aca="false">A100</f>
        <v>15</v>
      </c>
      <c r="B102" s="129" t="n">
        <v>6</v>
      </c>
      <c r="C102" s="129" t="n">
        <v>2</v>
      </c>
      <c r="D102" s="130"/>
      <c r="E102" s="130"/>
      <c r="F102" s="130"/>
      <c r="G102" s="130"/>
      <c r="H102" s="130"/>
      <c r="I102" s="128"/>
      <c r="J102" s="128"/>
      <c r="K102" s="128"/>
      <c r="L102" s="137" t="n">
        <f aca="false">IF(ISERROR(MATCH(B102,$B95:$B98,0)),IF(ISERROR(MATCH(B102,$C95:$C98,0)),IF(ISERROR(MATCH(LOOKUP(B102,$E100:$I100,$E98:$I98),$B95:$B98,0)),INDEX($M95:$M98,MATCH(LOOKUP(B102,$E100:$I100,$E98:$I98),$C95:$C98,0),1),INDEX($L95:$L98,MATCH(LOOKUP(B102,$E100:$I100,$E98:$I98),$B95:$B98,0),1)),INDEX($M95:$M98,MATCH(B102,$C95:$C98,0),1)),INDEX($L95:$L98,MATCH(B102,$B95:$B98,0),1))</f>
        <v>9</v>
      </c>
      <c r="M102" s="137" t="n">
        <f aca="false">IF(ISERROR(MATCH(C102,$B95:$B98,0)),IF(ISERROR(MATCH(C102,$C95:$C98,0)),IF(ISERROR(MATCH(LOOKUP(C102,$E100:$I100,$E98:$I98),$B95:$B98,0)),INDEX($M95:$M98,MATCH(LOOKUP(C102,$E100:$I100,$E98:$I98),$C95:$C98,0),1),INDEX($L95:$L98,MATCH(LOOKUP(C102,$E100:$I100,$E98:$I98),$B95:$B98,0),1)),INDEX($M95:$M98,MATCH(C102,$C95:$C98,0),1)),INDEX($L95:$L98,MATCH(C102,$B95:$B98,0),1))</f>
        <v>4</v>
      </c>
      <c r="N102" s="134" t="str">
        <f aca="false">IF(ISBLANK('RR page 3'!$K6),"",IF('RR page 3'!$K6="B",$B102,$C102))</f>
        <v/>
      </c>
      <c r="O102" s="135" t="n">
        <v>3</v>
      </c>
      <c r="P102" s="128" t="n">
        <f aca="false">A102</f>
        <v>15</v>
      </c>
      <c r="Q102" s="111"/>
      <c r="R102" s="136" t="str">
        <f aca="false">CONCATENATE(ADDRESS($B102+2,$C102+1,4,1)," ",ADDRESS($C102+2,$B102+1,4,1))</f>
        <v>C8 G4</v>
      </c>
      <c r="S102" s="112"/>
      <c r="T102" s="112"/>
      <c r="U102" s="111"/>
      <c r="V102" s="112"/>
      <c r="W102" s="112"/>
      <c r="X102" s="112"/>
      <c r="Y102" s="112"/>
    </row>
    <row r="103" s="113" customFormat="true" ht="15" hidden="false" customHeight="true" outlineLevel="0" collapsed="false">
      <c r="A103" s="128" t="n">
        <f aca="false">A100</f>
        <v>15</v>
      </c>
      <c r="B103" s="129" t="n">
        <v>7</v>
      </c>
      <c r="C103" s="129" t="n">
        <v>1</v>
      </c>
      <c r="D103" s="130" t="s">
        <v>35</v>
      </c>
      <c r="E103" s="130" t="n">
        <v>9</v>
      </c>
      <c r="F103" s="130" t="n">
        <v>10</v>
      </c>
      <c r="G103" s="130"/>
      <c r="H103" s="130"/>
      <c r="I103" s="128"/>
      <c r="J103" s="128"/>
      <c r="K103" s="128"/>
      <c r="L103" s="137" t="n">
        <f aca="false">IF(ISERROR(MATCH(B103,$B95:$B98,0)),IF(ISERROR(MATCH(B103,$C95:$C98,0)),IF(ISERROR(MATCH(LOOKUP(B103,$E100:$I100,$E98:$I98),$B95:$B98,0)),INDEX($M95:$M98,MATCH(LOOKUP(B103,$E100:$I100,$E98:$I98),$C95:$C98,0),1),INDEX($L95:$L98,MATCH(LOOKUP(B103,$E100:$I100,$E98:$I98),$B95:$B98,0),1)),INDEX($M95:$M98,MATCH(B103,$C95:$C98,0),1)),INDEX($L95:$L98,MATCH(B103,$B95:$B98,0),1))</f>
        <v>6</v>
      </c>
      <c r="M103" s="137" t="n">
        <f aca="false">IF(ISERROR(MATCH(C103,$B95:$B98,0)),IF(ISERROR(MATCH(C103,$C95:$C98,0)),IF(ISERROR(MATCH(LOOKUP(C103,$E100:$I100,$E98:$I98),$B95:$B98,0)),INDEX($M95:$M98,MATCH(LOOKUP(C103,$E100:$I100,$E98:$I98),$C95:$C98,0),1),INDEX($L95:$L98,MATCH(LOOKUP(C103,$E100:$I100,$E98:$I98),$B95:$B98,0),1)),INDEX($M95:$M98,MATCH(C103,$C95:$C98,0),1)),INDEX($L95:$L98,MATCH(C103,$B95:$B98,0),1))</f>
        <v>3</v>
      </c>
      <c r="N103" s="134" t="str">
        <f aca="false">IF(ISBLANK('RR page 3'!$K7),"",IF('RR page 3'!$K7="B",$B103,$C103))</f>
        <v/>
      </c>
      <c r="O103" s="135" t="n">
        <v>4</v>
      </c>
      <c r="P103" s="128" t="n">
        <f aca="false">A103</f>
        <v>15</v>
      </c>
      <c r="Q103" s="111"/>
      <c r="R103" s="136" t="str">
        <f aca="false">CONCATENATE(ADDRESS($B103+2,$C103+1,4,1)," ",ADDRESS($C103+2,$B103+1,4,1))</f>
        <v>B9 H3</v>
      </c>
      <c r="S103" s="112"/>
      <c r="T103" s="112"/>
      <c r="U103" s="111"/>
      <c r="V103" s="112"/>
      <c r="W103" s="112"/>
      <c r="X103" s="112"/>
      <c r="Y103" s="112"/>
    </row>
    <row r="104" s="113" customFormat="true" ht="15" hidden="false" customHeight="true" outlineLevel="0" collapsed="false">
      <c r="A104" s="128"/>
      <c r="B104" s="129"/>
      <c r="C104" s="129"/>
      <c r="D104" s="130" t="n">
        <f aca="false">COUNT(E103:I103)</f>
        <v>2</v>
      </c>
      <c r="E104" s="130"/>
      <c r="F104" s="130"/>
      <c r="G104" s="130"/>
      <c r="H104" s="130"/>
      <c r="I104" s="128"/>
      <c r="J104" s="128"/>
      <c r="K104" s="128"/>
      <c r="L104" s="137"/>
      <c r="M104" s="138"/>
      <c r="N104" s="139"/>
      <c r="O104" s="135"/>
      <c r="P104" s="128"/>
      <c r="Q104" s="111"/>
      <c r="R104" s="136"/>
      <c r="S104" s="112"/>
      <c r="T104" s="112"/>
      <c r="U104" s="111"/>
      <c r="V104" s="112"/>
      <c r="W104" s="112"/>
      <c r="X104" s="112"/>
      <c r="Y104" s="112"/>
    </row>
    <row r="105" s="113" customFormat="true" ht="15" hidden="false" customHeight="true" outlineLevel="0" collapsed="false">
      <c r="A105" s="128" t="n">
        <f aca="false">A100+1</f>
        <v>16</v>
      </c>
      <c r="B105" s="129" t="n">
        <v>8</v>
      </c>
      <c r="C105" s="129" t="n">
        <v>2</v>
      </c>
      <c r="D105" s="130" t="s">
        <v>34</v>
      </c>
      <c r="E105" s="130" t="n">
        <v>3</v>
      </c>
      <c r="F105" s="130" t="n">
        <v>4</v>
      </c>
      <c r="G105" s="130"/>
      <c r="H105" s="130"/>
      <c r="I105" s="128"/>
      <c r="J105" s="128"/>
      <c r="K105" s="128" t="n">
        <f aca="false">A105</f>
        <v>16</v>
      </c>
      <c r="L105" s="137" t="n">
        <f aca="false">IF(ISERROR(MATCH(B105,$B100:$B103,0)),IF(ISERROR(MATCH(B105,$C100:$C103,0)),IF(ISERROR(MATCH(LOOKUP(B105,$E105:$I105,$E103:$I103),$B100:$B103,0)),INDEX($M100:$M103,MATCH(LOOKUP(B105,$E105:$I105,$E103:$I103),$C100:$C103,0),1),INDEX($L100:$L103,MATCH(LOOKUP(B105,$E105:$I105,$E103:$I103),$B100:$B103,0),1)),INDEX($M100:$M103,MATCH(B105,$C100:$C103,0),1)),INDEX($L100:$L103,MATCH(B105,$B100:$B103,0),1))</f>
        <v>7</v>
      </c>
      <c r="M105" s="137" t="n">
        <f aca="false">IF(ISERROR(MATCH(C105,$B100:$B103,0)),IF(ISERROR(MATCH(C105,$C100:$C103,0)),IF(ISERROR(MATCH(LOOKUP(C105,$E105:$I105,$E103:$I103),$B100:$B103,0)),INDEX($M100:$M103,MATCH(LOOKUP(C105,$E105:$I105,$E103:$I103),$C100:$C103,0),1),INDEX($L100:$L103,MATCH(LOOKUP(C105,$E105:$I105,$E103:$I103),$B100:$B103,0),1)),INDEX($M100:$M103,MATCH(C105,$C100:$C103,0),1)),INDEX($L100:$L103,MATCH(C105,$B100:$B103,0),1))</f>
        <v>4</v>
      </c>
      <c r="N105" s="134" t="str">
        <f aca="false">IF(ISBLANK('RR page 3'!$K9),"",IF('RR page 3'!$K9="B",$B105,$C105))</f>
        <v/>
      </c>
      <c r="O105" s="135" t="n">
        <v>1</v>
      </c>
      <c r="P105" s="128" t="n">
        <f aca="false">A105</f>
        <v>16</v>
      </c>
      <c r="Q105" s="111"/>
      <c r="R105" s="136" t="str">
        <f aca="false">CONCATENATE(ADDRESS($B105+2,$C105+1,4,1)," ",ADDRESS($C105+2,$B105+1,4,1))</f>
        <v>C10 I4</v>
      </c>
      <c r="S105" s="112"/>
      <c r="T105" s="112"/>
      <c r="U105" s="111"/>
      <c r="V105" s="112"/>
      <c r="W105" s="112"/>
      <c r="X105" s="112"/>
      <c r="Y105" s="112"/>
    </row>
    <row r="106" s="113" customFormat="true" ht="15" hidden="false" customHeight="true" outlineLevel="0" collapsed="false">
      <c r="A106" s="128" t="n">
        <f aca="false">A105</f>
        <v>16</v>
      </c>
      <c r="B106" s="129" t="n">
        <v>6</v>
      </c>
      <c r="C106" s="129" t="n">
        <v>1</v>
      </c>
      <c r="D106" s="130"/>
      <c r="E106" s="130"/>
      <c r="F106" s="130"/>
      <c r="G106" s="130"/>
      <c r="H106" s="130"/>
      <c r="I106" s="128"/>
      <c r="J106" s="128"/>
      <c r="K106" s="128"/>
      <c r="L106" s="137" t="n">
        <f aca="false">IF(ISERROR(MATCH(B106,$B100:$B103,0)),IF(ISERROR(MATCH(B106,$C100:$C103,0)),IF(ISERROR(MATCH(LOOKUP(B106,$E105:$I105,$E103:$I103),$B100:$B103,0)),INDEX($M100:$M103,MATCH(LOOKUP(B106,$E105:$I105,$E103:$I103),$C100:$C103,0),1),INDEX($L100:$L103,MATCH(LOOKUP(B106,$E105:$I105,$E103:$I103),$B100:$B103,0),1)),INDEX($M100:$M103,MATCH(B106,$C100:$C103,0),1)),INDEX($L100:$L103,MATCH(B106,$B100:$B103,0),1))</f>
        <v>9</v>
      </c>
      <c r="M106" s="137" t="n">
        <f aca="false">IF(ISERROR(MATCH(C106,$B100:$B103,0)),IF(ISERROR(MATCH(C106,$C100:$C103,0)),IF(ISERROR(MATCH(LOOKUP(C106,$E105:$I105,$E103:$I103),$B100:$B103,0)),INDEX($M100:$M103,MATCH(LOOKUP(C106,$E105:$I105,$E103:$I103),$C100:$C103,0),1),INDEX($L100:$L103,MATCH(LOOKUP(C106,$E105:$I105,$E103:$I103),$B100:$B103,0),1)),INDEX($M100:$M103,MATCH(C106,$C100:$C103,0),1)),INDEX($L100:$L103,MATCH(C106,$B100:$B103,0),1))</f>
        <v>3</v>
      </c>
      <c r="N106" s="134" t="str">
        <f aca="false">IF(ISBLANK('RR page 3'!$K10),"",IF('RR page 3'!$K10="B",$B106,$C106))</f>
        <v/>
      </c>
      <c r="O106" s="135" t="n">
        <v>2</v>
      </c>
      <c r="P106" s="128" t="n">
        <f aca="false">A106</f>
        <v>16</v>
      </c>
      <c r="Q106" s="111"/>
      <c r="R106" s="136" t="str">
        <f aca="false">CONCATENATE(ADDRESS($B106+2,$C106+1,4,1)," ",ADDRESS($C106+2,$B106+1,4,1))</f>
        <v>B8 G3</v>
      </c>
      <c r="S106" s="112"/>
      <c r="T106" s="112"/>
      <c r="U106" s="111"/>
      <c r="V106" s="112"/>
      <c r="W106" s="112"/>
      <c r="X106" s="112"/>
      <c r="Y106" s="112"/>
    </row>
    <row r="107" s="113" customFormat="true" ht="15" hidden="false" customHeight="true" outlineLevel="0" collapsed="false">
      <c r="A107" s="128" t="n">
        <f aca="false">A105</f>
        <v>16</v>
      </c>
      <c r="B107" s="129" t="n">
        <v>5</v>
      </c>
      <c r="C107" s="129" t="n">
        <v>3</v>
      </c>
      <c r="D107" s="130"/>
      <c r="E107" s="130"/>
      <c r="F107" s="130"/>
      <c r="G107" s="130"/>
      <c r="H107" s="130"/>
      <c r="I107" s="128"/>
      <c r="J107" s="128"/>
      <c r="K107" s="128"/>
      <c r="L107" s="137" t="n">
        <f aca="false">IF(ISERROR(MATCH(B107,$B100:$B103,0)),IF(ISERROR(MATCH(B107,$C100:$C103,0)),IF(ISERROR(MATCH(LOOKUP(B107,$E105:$I105,$E103:$I103),$B100:$B103,0)),INDEX($M100:$M103,MATCH(LOOKUP(B107,$E105:$I105,$E103:$I103),$C100:$C103,0),1),INDEX($L100:$L103,MATCH(LOOKUP(B107,$E105:$I105,$E103:$I103),$B100:$B103,0),1)),INDEX($M100:$M103,MATCH(B107,$C100:$C103,0),1)),INDEX($L100:$L103,MATCH(B107,$B100:$B103,0),1))</f>
        <v>5</v>
      </c>
      <c r="M107" s="137" t="n">
        <f aca="false">IF(ISERROR(MATCH(C107,$B100:$B103,0)),IF(ISERROR(MATCH(C107,$C100:$C103,0)),IF(ISERROR(MATCH(LOOKUP(C107,$E105:$I105,$E103:$I103),$B100:$B103,0)),INDEX($M100:$M103,MATCH(LOOKUP(C107,$E105:$I105,$E103:$I103),$C100:$C103,0),1),INDEX($L100:$L103,MATCH(LOOKUP(C107,$E105:$I105,$E103:$I103),$B100:$B103,0),1)),INDEX($M100:$M103,MATCH(C107,$C100:$C103,0),1)),INDEX($L100:$L103,MATCH(C107,$B100:$B103,0),1))</f>
        <v>8</v>
      </c>
      <c r="N107" s="134" t="str">
        <f aca="false">IF(ISBLANK('RR page 3'!$K11),"",IF('RR page 3'!$K11="B",$B107,$C107))</f>
        <v/>
      </c>
      <c r="O107" s="135" t="n">
        <v>3</v>
      </c>
      <c r="P107" s="128" t="n">
        <f aca="false">A107</f>
        <v>16</v>
      </c>
      <c r="Q107" s="111"/>
      <c r="R107" s="136" t="str">
        <f aca="false">CONCATENATE(ADDRESS($B107+2,$C107+1,4,1)," ",ADDRESS($C107+2,$B107+1,4,1))</f>
        <v>D7 F5</v>
      </c>
      <c r="S107" s="112"/>
      <c r="T107" s="112"/>
      <c r="U107" s="111"/>
      <c r="V107" s="112"/>
      <c r="W107" s="112"/>
      <c r="X107" s="112"/>
      <c r="Y107" s="112"/>
    </row>
    <row r="108" s="113" customFormat="true" ht="15" hidden="false" customHeight="true" outlineLevel="0" collapsed="false">
      <c r="A108" s="128" t="n">
        <f aca="false">A105</f>
        <v>16</v>
      </c>
      <c r="B108" s="129" t="n">
        <v>7</v>
      </c>
      <c r="C108" s="129" t="n">
        <v>4</v>
      </c>
      <c r="D108" s="130" t="s">
        <v>35</v>
      </c>
      <c r="E108" s="130"/>
      <c r="F108" s="130"/>
      <c r="G108" s="130"/>
      <c r="H108" s="130"/>
      <c r="I108" s="128"/>
      <c r="J108" s="128"/>
      <c r="K108" s="128"/>
      <c r="L108" s="137" t="n">
        <f aca="false">IF(ISERROR(MATCH(B108,$B100:$B103,0)),IF(ISERROR(MATCH(B108,$C100:$C103,0)),IF(ISERROR(MATCH(LOOKUP(B108,$E105:$I105,$E103:$I103),$B100:$B103,0)),INDEX($M100:$M103,MATCH(LOOKUP(B108,$E105:$I105,$E103:$I103),$C100:$C103,0),1),INDEX($L100:$L103,MATCH(LOOKUP(B108,$E105:$I105,$E103:$I103),$B100:$B103,0),1)),INDEX($M100:$M103,MATCH(B108,$C100:$C103,0),1)),INDEX($L100:$L103,MATCH(B108,$B100:$B103,0),1))</f>
        <v>6</v>
      </c>
      <c r="M108" s="137" t="n">
        <f aca="false">IF(ISERROR(MATCH(C108,$B100:$B103,0)),IF(ISERROR(MATCH(C108,$C100:$C103,0)),IF(ISERROR(MATCH(LOOKUP(C108,$E105:$I105,$E103:$I103),$B100:$B103,0)),INDEX($M100:$M103,MATCH(LOOKUP(C108,$E105:$I105,$E103:$I103),$C100:$C103,0),1),INDEX($L100:$L103,MATCH(LOOKUP(C108,$E105:$I105,$E103:$I103),$B100:$B103,0),1)),INDEX($M100:$M103,MATCH(C108,$C100:$C103,0),1)),INDEX($L100:$L103,MATCH(C108,$B100:$B103,0),1))</f>
        <v>10</v>
      </c>
      <c r="N108" s="134" t="str">
        <f aca="false">IF(ISBLANK('RR page 3'!$K12),"",IF('RR page 3'!$K12="B",$B108,$C108))</f>
        <v/>
      </c>
      <c r="O108" s="135" t="n">
        <v>4</v>
      </c>
      <c r="P108" s="128" t="n">
        <f aca="false">A108</f>
        <v>16</v>
      </c>
      <c r="Q108" s="111"/>
      <c r="R108" s="136" t="str">
        <f aca="false">CONCATENATE(ADDRESS($B108+2,$C108+1,4,1)," ",ADDRESS($C108+2,$B108+1,4,1))</f>
        <v>E9 H6</v>
      </c>
      <c r="S108" s="112"/>
      <c r="T108" s="112"/>
      <c r="U108" s="111"/>
      <c r="V108" s="112"/>
      <c r="W108" s="112"/>
      <c r="X108" s="112"/>
      <c r="Y108" s="112"/>
    </row>
    <row r="109" s="113" customFormat="true" ht="15" hidden="false" customHeight="true" outlineLevel="0" collapsed="false">
      <c r="A109" s="128"/>
      <c r="B109" s="129"/>
      <c r="C109" s="129"/>
      <c r="D109" s="130" t="n">
        <f aca="false">COUNT(E108:I108)</f>
        <v>0</v>
      </c>
      <c r="E109" s="130"/>
      <c r="F109" s="130"/>
      <c r="G109" s="130"/>
      <c r="H109" s="130"/>
      <c r="I109" s="128"/>
      <c r="J109" s="128"/>
      <c r="K109" s="128"/>
      <c r="L109" s="137"/>
      <c r="M109" s="138"/>
      <c r="N109" s="139"/>
      <c r="O109" s="135"/>
      <c r="P109" s="128"/>
      <c r="Q109" s="111"/>
      <c r="R109" s="136"/>
      <c r="S109" s="112"/>
      <c r="T109" s="112"/>
      <c r="U109" s="111"/>
      <c r="V109" s="112"/>
      <c r="W109" s="112"/>
      <c r="X109" s="112"/>
      <c r="Y109" s="112"/>
    </row>
    <row r="110" s="113" customFormat="true" ht="15" hidden="false" customHeight="true" outlineLevel="0" collapsed="false">
      <c r="A110" s="128" t="n">
        <f aca="false">A105+1</f>
        <v>17</v>
      </c>
      <c r="B110" s="129" t="n">
        <v>6</v>
      </c>
      <c r="C110" s="129" t="n">
        <v>3</v>
      </c>
      <c r="D110" s="130" t="s">
        <v>34</v>
      </c>
      <c r="E110" s="130"/>
      <c r="F110" s="130"/>
      <c r="G110" s="130"/>
      <c r="H110" s="130"/>
      <c r="I110" s="128"/>
      <c r="J110" s="128"/>
      <c r="K110" s="128" t="n">
        <f aca="false">A110</f>
        <v>17</v>
      </c>
      <c r="L110" s="137" t="n">
        <f aca="false">IF(ISERROR(MATCH(B110,$B105:$B108,0)),IF(ISERROR(MATCH(B110,$C105:$C108,0)),IF(ISERROR(MATCH(LOOKUP(B110,$E110:$I110,$E108:$I108),$B105:$B108,0)),INDEX($M105:$M108,MATCH(LOOKUP(B110,$E110:$I110,$E108:$I108),$C105:$C108,0),1),INDEX($L105:$L108,MATCH(LOOKUP(B110,$E110:$I110,$E108:$I108),$B105:$B108,0),1)),INDEX($M105:$M108,MATCH(B110,$C105:$C108,0),1)),INDEX($L105:$L108,MATCH(B110,$B105:$B108,0),1))</f>
        <v>9</v>
      </c>
      <c r="M110" s="137" t="n">
        <f aca="false">IF(ISERROR(MATCH(C110,$B105:$B108,0)),IF(ISERROR(MATCH(C110,$C105:$C108,0)),IF(ISERROR(MATCH(LOOKUP(C110,$E110:$I110,$E108:$I108),$B105:$B108,0)),INDEX($M105:$M108,MATCH(LOOKUP(C110,$E110:$I110,$E108:$I108),$C105:$C108,0),1),INDEX($L105:$L108,MATCH(LOOKUP(C110,$E110:$I110,$E108:$I108),$B105:$B108,0),1)),INDEX($M105:$M108,MATCH(C110,$C105:$C108,0),1)),INDEX($L105:$L108,MATCH(C110,$B105:$B108,0),1))</f>
        <v>8</v>
      </c>
      <c r="N110" s="134" t="str">
        <f aca="false">IF(ISBLANK('RR page 3'!$K14),"",IF('RR page 3'!$K14="B",$B110,$C110))</f>
        <v/>
      </c>
      <c r="O110" s="135" t="n">
        <v>1</v>
      </c>
      <c r="P110" s="128" t="n">
        <f aca="false">A110</f>
        <v>17</v>
      </c>
      <c r="Q110" s="111"/>
      <c r="R110" s="136" t="str">
        <f aca="false">CONCATENATE(ADDRESS($B110+2,$C110+1,4,1)," ",ADDRESS($C110+2,$B110+1,4,1))</f>
        <v>D8 G5</v>
      </c>
      <c r="S110" s="112"/>
      <c r="T110" s="112"/>
      <c r="U110" s="111"/>
      <c r="V110" s="112"/>
      <c r="W110" s="112"/>
      <c r="X110" s="112"/>
      <c r="Y110" s="112"/>
    </row>
    <row r="111" s="113" customFormat="true" ht="15" hidden="false" customHeight="true" outlineLevel="0" collapsed="false">
      <c r="A111" s="128" t="n">
        <f aca="false">A110</f>
        <v>17</v>
      </c>
      <c r="B111" s="129" t="n">
        <v>7</v>
      </c>
      <c r="C111" s="129" t="n">
        <v>2</v>
      </c>
      <c r="D111" s="130"/>
      <c r="E111" s="130"/>
      <c r="F111" s="130"/>
      <c r="G111" s="130"/>
      <c r="H111" s="130"/>
      <c r="I111" s="128"/>
      <c r="J111" s="128"/>
      <c r="K111" s="128"/>
      <c r="L111" s="137" t="n">
        <f aca="false">IF(ISERROR(MATCH(B111,$B105:$B108,0)),IF(ISERROR(MATCH(B111,$C105:$C108,0)),IF(ISERROR(MATCH(LOOKUP(B111,$E110:$I110,$E108:$I108),$B105:$B108,0)),INDEX($M105:$M108,MATCH(LOOKUP(B111,$E110:$I110,$E108:$I108),$C105:$C108,0),1),INDEX($L105:$L108,MATCH(LOOKUP(B111,$E110:$I110,$E108:$I108),$B105:$B108,0),1)),INDEX($M105:$M108,MATCH(B111,$C105:$C108,0),1)),INDEX($L105:$L108,MATCH(B111,$B105:$B108,0),1))</f>
        <v>6</v>
      </c>
      <c r="M111" s="137" t="n">
        <f aca="false">IF(ISERROR(MATCH(C111,$B105:$B108,0)),IF(ISERROR(MATCH(C111,$C105:$C108,0)),IF(ISERROR(MATCH(LOOKUP(C111,$E110:$I110,$E108:$I108),$B105:$B108,0)),INDEX($M105:$M108,MATCH(LOOKUP(C111,$E110:$I110,$E108:$I108),$C105:$C108,0),1),INDEX($L105:$L108,MATCH(LOOKUP(C111,$E110:$I110,$E108:$I108),$B105:$B108,0),1)),INDEX($M105:$M108,MATCH(C111,$C105:$C108,0),1)),INDEX($L105:$L108,MATCH(C111,$B105:$B108,0),1))</f>
        <v>4</v>
      </c>
      <c r="N111" s="134" t="str">
        <f aca="false">IF(ISBLANK('RR page 3'!$K15),"",IF('RR page 3'!$K15="B",$B111,$C111))</f>
        <v/>
      </c>
      <c r="O111" s="135" t="n">
        <v>2</v>
      </c>
      <c r="P111" s="128" t="n">
        <f aca="false">A111</f>
        <v>17</v>
      </c>
      <c r="Q111" s="111"/>
      <c r="R111" s="136" t="str">
        <f aca="false">CONCATENATE(ADDRESS($B111+2,$C111+1,4,1)," ",ADDRESS($C111+2,$B111+1,4,1))</f>
        <v>C9 H4</v>
      </c>
      <c r="S111" s="112"/>
      <c r="T111" s="112"/>
      <c r="U111" s="111"/>
      <c r="V111" s="112"/>
      <c r="W111" s="112"/>
      <c r="X111" s="112"/>
      <c r="Y111" s="112"/>
    </row>
    <row r="112" s="113" customFormat="true" ht="15" hidden="false" customHeight="true" outlineLevel="0" collapsed="false">
      <c r="A112" s="128" t="n">
        <f aca="false">A110</f>
        <v>17</v>
      </c>
      <c r="B112" s="129" t="n">
        <v>8</v>
      </c>
      <c r="C112" s="129" t="n">
        <v>4</v>
      </c>
      <c r="D112" s="130"/>
      <c r="E112" s="130"/>
      <c r="F112" s="130"/>
      <c r="G112" s="130"/>
      <c r="H112" s="130"/>
      <c r="I112" s="128"/>
      <c r="J112" s="128"/>
      <c r="K112" s="128"/>
      <c r="L112" s="137" t="n">
        <f aca="false">IF(ISERROR(MATCH(B112,$B105:$B108,0)),IF(ISERROR(MATCH(B112,$C105:$C108,0)),IF(ISERROR(MATCH(LOOKUP(B112,$E110:$I110,$E108:$I108),$B105:$B108,0)),INDEX($M105:$M108,MATCH(LOOKUP(B112,$E110:$I110,$E108:$I108),$C105:$C108,0),1),INDEX($L105:$L108,MATCH(LOOKUP(B112,$E110:$I110,$E108:$I108),$B105:$B108,0),1)),INDEX($M105:$M108,MATCH(B112,$C105:$C108,0),1)),INDEX($L105:$L108,MATCH(B112,$B105:$B108,0),1))</f>
        <v>7</v>
      </c>
      <c r="M112" s="137" t="n">
        <f aca="false">IF(ISERROR(MATCH(C112,$B105:$B108,0)),IF(ISERROR(MATCH(C112,$C105:$C108,0)),IF(ISERROR(MATCH(LOOKUP(C112,$E110:$I110,$E108:$I108),$B105:$B108,0)),INDEX($M105:$M108,MATCH(LOOKUP(C112,$E110:$I110,$E108:$I108),$C105:$C108,0),1),INDEX($L105:$L108,MATCH(LOOKUP(C112,$E110:$I110,$E108:$I108),$B105:$B108,0),1)),INDEX($M105:$M108,MATCH(C112,$C105:$C108,0),1)),INDEX($L105:$L108,MATCH(C112,$B105:$B108,0),1))</f>
        <v>10</v>
      </c>
      <c r="N112" s="134" t="str">
        <f aca="false">IF(ISBLANK('RR page 3'!$K16),"",IF('RR page 3'!$K16="B",$B112,$C112))</f>
        <v/>
      </c>
      <c r="O112" s="135" t="n">
        <v>3</v>
      </c>
      <c r="P112" s="128" t="n">
        <f aca="false">A112</f>
        <v>17</v>
      </c>
      <c r="Q112" s="111"/>
      <c r="R112" s="136" t="str">
        <f aca="false">CONCATENATE(ADDRESS($B112+2,$C112+1,4,1)," ",ADDRESS($C112+2,$B112+1,4,1))</f>
        <v>E10 I6</v>
      </c>
      <c r="S112" s="112"/>
      <c r="T112" s="112"/>
      <c r="U112" s="111"/>
      <c r="V112" s="112"/>
      <c r="W112" s="112"/>
      <c r="X112" s="112"/>
      <c r="Y112" s="112"/>
    </row>
    <row r="113" s="113" customFormat="true" ht="15" hidden="false" customHeight="true" outlineLevel="0" collapsed="false">
      <c r="A113" s="128" t="n">
        <f aca="false">A110</f>
        <v>17</v>
      </c>
      <c r="B113" s="129" t="n">
        <v>5</v>
      </c>
      <c r="C113" s="129" t="n">
        <v>1</v>
      </c>
      <c r="D113" s="130" t="s">
        <v>35</v>
      </c>
      <c r="E113" s="130" t="n">
        <v>8</v>
      </c>
      <c r="F113" s="130" t="n">
        <v>6</v>
      </c>
      <c r="G113" s="130" t="n">
        <v>7</v>
      </c>
      <c r="H113" s="0"/>
      <c r="I113" s="0"/>
      <c r="J113" s="128"/>
      <c r="K113" s="128"/>
      <c r="L113" s="137" t="n">
        <f aca="false">IF(ISERROR(MATCH(B113,$B105:$B108,0)),IF(ISERROR(MATCH(B113,$C105:$C108,0)),IF(ISERROR(MATCH(LOOKUP(B113,$E110:$I110,$E108:$I108),$B105:$B108,0)),INDEX($M105:$M108,MATCH(LOOKUP(B113,$E110:$I110,$E108:$I108),$C105:$C108,0),1),INDEX($L105:$L108,MATCH(LOOKUP(B113,$E110:$I110,$E108:$I108),$B105:$B108,0),1)),INDEX($M105:$M108,MATCH(B113,$C105:$C108,0),1)),INDEX($L105:$L108,MATCH(B113,$B105:$B108,0),1))</f>
        <v>5</v>
      </c>
      <c r="M113" s="137" t="n">
        <f aca="false">IF(ISERROR(MATCH(C113,$B105:$B108,0)),IF(ISERROR(MATCH(C113,$C105:$C108,0)),IF(ISERROR(MATCH(LOOKUP(C113,$E110:$I110,$E108:$I108),$B105:$B108,0)),INDEX($M105:$M108,MATCH(LOOKUP(C113,$E110:$I110,$E108:$I108),$C105:$C108,0),1),INDEX($L105:$L108,MATCH(LOOKUP(C113,$E110:$I110,$E108:$I108),$B105:$B108,0),1)),INDEX($M105:$M108,MATCH(C113,$C105:$C108,0),1)),INDEX($L105:$L108,MATCH(C113,$B105:$B108,0),1))</f>
        <v>3</v>
      </c>
      <c r="N113" s="134" t="str">
        <f aca="false">IF(ISBLANK('RR page 3'!$K17),"",IF('RR page 3'!$K17="B",$B113,$C113))</f>
        <v/>
      </c>
      <c r="O113" s="135" t="n">
        <v>4</v>
      </c>
      <c r="P113" s="128" t="n">
        <f aca="false">A113</f>
        <v>17</v>
      </c>
      <c r="Q113" s="111"/>
      <c r="R113" s="136" t="str">
        <f aca="false">CONCATENATE(ADDRESS($B113+2,$C113+1,4,1)," ",ADDRESS($C113+2,$B113+1,4,1))</f>
        <v>B7 F3</v>
      </c>
      <c r="S113" s="112"/>
      <c r="T113" s="112"/>
      <c r="U113" s="111"/>
      <c r="V113" s="112"/>
      <c r="W113" s="112"/>
      <c r="X113" s="112"/>
      <c r="Y113" s="112"/>
    </row>
    <row r="114" s="113" customFormat="true" ht="15" hidden="false" customHeight="true" outlineLevel="0" collapsed="false">
      <c r="A114" s="110"/>
      <c r="B114" s="129"/>
      <c r="C114" s="129"/>
      <c r="D114" s="130" t="n">
        <f aca="false">COUNT(E113:I113)</f>
        <v>3</v>
      </c>
      <c r="E114" s="130"/>
      <c r="F114" s="130"/>
      <c r="G114" s="130"/>
      <c r="H114" s="0"/>
      <c r="I114" s="0"/>
      <c r="J114" s="110"/>
      <c r="K114" s="110"/>
      <c r="L114" s="110"/>
      <c r="M114" s="141"/>
      <c r="N114" s="139"/>
      <c r="O114" s="142"/>
      <c r="P114" s="110"/>
      <c r="Q114" s="111"/>
      <c r="R114" s="143"/>
      <c r="S114" s="112"/>
      <c r="T114" s="112"/>
      <c r="U114" s="111"/>
      <c r="V114" s="112"/>
      <c r="W114" s="112"/>
      <c r="X114" s="112"/>
      <c r="Y114" s="112"/>
    </row>
    <row r="115" s="113" customFormat="true" ht="15" hidden="false" customHeight="true" outlineLevel="0" collapsed="false">
      <c r="A115" s="128" t="n">
        <f aca="false">A110+1</f>
        <v>18</v>
      </c>
      <c r="B115" s="129" t="n">
        <v>3</v>
      </c>
      <c r="C115" s="129" t="n">
        <v>2</v>
      </c>
      <c r="D115" s="130" t="s">
        <v>34</v>
      </c>
      <c r="E115" s="130" t="n">
        <v>11</v>
      </c>
      <c r="F115" s="130" t="n">
        <v>12</v>
      </c>
      <c r="G115" s="130" t="n">
        <v>13</v>
      </c>
      <c r="H115" s="0"/>
      <c r="I115" s="0"/>
      <c r="J115" s="110"/>
      <c r="K115" s="128" t="n">
        <f aca="false">A115</f>
        <v>18</v>
      </c>
      <c r="L115" s="137" t="n">
        <f aca="false">IF(ISERROR(MATCH(B115,$B110:$B113,0)),IF(ISERROR(MATCH(B115,$C110:$C113,0)),IF(ISERROR(MATCH(LOOKUP(B115,$E115:$I115,$E113:$I113),$B110:$B113,0)),INDEX($M110:$M113,MATCH(LOOKUP(B115,$E115:$I115,$E113:$I113),$C110:$C113,0),1),INDEX($L110:$L113,MATCH(LOOKUP(B115,$E115:$I115,$E113:$I113),$B110:$B113,0),1)),INDEX($M110:$M113,MATCH(B115,$C110:$C113,0),1)),INDEX($L110:$L113,MATCH(B115,$B110:$B113,0),1))</f>
        <v>8</v>
      </c>
      <c r="M115" s="137" t="n">
        <f aca="false">IF(ISERROR(MATCH(C115,$B110:$B113,0)),IF(ISERROR(MATCH(C115,$C110:$C113,0)),IF(ISERROR(MATCH(LOOKUP(C115,$E115:$I115,$E113:$I113),$B110:$B113,0)),INDEX($M110:$M113,MATCH(LOOKUP(C115,$E115:$I115,$E113:$I113),$C110:$C113,0),1),INDEX($L110:$L113,MATCH(LOOKUP(C115,$E115:$I115,$E113:$I113),$B110:$B113,0),1)),INDEX($M110:$M113,MATCH(C115,$C110:$C113,0),1)),INDEX($L110:$L113,MATCH(C115,$B110:$B113,0),1))</f>
        <v>4</v>
      </c>
      <c r="N115" s="134" t="str">
        <f aca="false">IF(ISBLANK('RR page 3'!$K19),"",IF('RR page 3'!$K19="B",$B115,$C115))</f>
        <v/>
      </c>
      <c r="O115" s="135" t="n">
        <v>1</v>
      </c>
      <c r="P115" s="128" t="n">
        <f aca="false">A115</f>
        <v>18</v>
      </c>
      <c r="Q115" s="111"/>
      <c r="R115" s="136" t="str">
        <f aca="false">CONCATENATE(ADDRESS($B115+2,$C115+1,4,1)," ",ADDRESS($C115+2,$B115+1,4,1))</f>
        <v>C5 D4</v>
      </c>
      <c r="S115" s="112"/>
      <c r="T115" s="112"/>
      <c r="U115" s="111"/>
      <c r="V115" s="112"/>
      <c r="W115" s="112"/>
      <c r="X115" s="112"/>
      <c r="Y115" s="112"/>
    </row>
    <row r="116" s="113" customFormat="true" ht="15" hidden="false" customHeight="true" outlineLevel="0" collapsed="false">
      <c r="A116" s="128" t="n">
        <f aca="false">A115</f>
        <v>18</v>
      </c>
      <c r="B116" s="129" t="n">
        <v>1</v>
      </c>
      <c r="C116" s="129" t="n">
        <v>12</v>
      </c>
      <c r="D116" s="130"/>
      <c r="E116" s="130"/>
      <c r="F116" s="130"/>
      <c r="G116" s="130"/>
      <c r="H116" s="130"/>
      <c r="I116" s="110"/>
      <c r="J116" s="110"/>
      <c r="K116" s="128"/>
      <c r="L116" s="137" t="n">
        <f aca="false">IF(ISERROR(MATCH(B116,$B110:$B113,0)),IF(ISERROR(MATCH(B116,$C110:$C113,0)),IF(ISERROR(MATCH(LOOKUP(B116,$E115:$I115,$E113:$I113),$B110:$B113,0)),INDEX($M110:$M113,MATCH(LOOKUP(B116,$E115:$I115,$E113:$I113),$C110:$C113,0),1),INDEX($L110:$L113,MATCH(LOOKUP(B116,$E115:$I115,$E113:$I113),$B110:$B113,0),1)),INDEX($M110:$M113,MATCH(B116,$C110:$C113,0),1)),INDEX($L110:$L113,MATCH(B116,$B110:$B113,0),1))</f>
        <v>3</v>
      </c>
      <c r="M116" s="137" t="n">
        <f aca="false">IF(ISERROR(MATCH(C116,$B110:$B113,0)),IF(ISERROR(MATCH(C116,$C110:$C113,0)),IF(ISERROR(MATCH(LOOKUP(C116,$E115:$I115,$E113:$I113),$B110:$B113,0)),INDEX($M110:$M113,MATCH(LOOKUP(C116,$E115:$I115,$E113:$I113),$C110:$C113,0),1),INDEX($L110:$L113,MATCH(LOOKUP(C116,$E115:$I115,$E113:$I113),$B110:$B113,0),1)),INDEX($M110:$M113,MATCH(C116,$C110:$C113,0),1)),INDEX($L110:$L113,MATCH(C116,$B110:$B113,0),1))</f>
        <v>9</v>
      </c>
      <c r="N116" s="134" t="str">
        <f aca="false">IF(ISBLANK('RR page 3'!$K20),"",IF('RR page 3'!$K20="B",$B116,$C116))</f>
        <v/>
      </c>
      <c r="O116" s="135" t="n">
        <v>2</v>
      </c>
      <c r="P116" s="128" t="n">
        <f aca="false">A116</f>
        <v>18</v>
      </c>
      <c r="Q116" s="111"/>
      <c r="R116" s="136" t="str">
        <f aca="false">CONCATENATE(ADDRESS($B116+2,$C116+1,4,1)," ",ADDRESS($C116+2,$B116+1,4,1))</f>
        <v>M3 B14</v>
      </c>
      <c r="S116" s="112"/>
      <c r="T116" s="112"/>
      <c r="U116" s="111"/>
      <c r="V116" s="112"/>
      <c r="W116" s="112"/>
      <c r="X116" s="112"/>
      <c r="Y116" s="112"/>
    </row>
    <row r="117" s="113" customFormat="true" ht="15" hidden="false" customHeight="true" outlineLevel="0" collapsed="false">
      <c r="A117" s="128" t="n">
        <f aca="false">A115</f>
        <v>18</v>
      </c>
      <c r="B117" s="129" t="n">
        <v>4</v>
      </c>
      <c r="C117" s="129" t="n">
        <v>13</v>
      </c>
      <c r="D117" s="130"/>
      <c r="E117" s="130"/>
      <c r="F117" s="130"/>
      <c r="G117" s="130"/>
      <c r="H117" s="130"/>
      <c r="I117" s="110"/>
      <c r="J117" s="110"/>
      <c r="K117" s="128"/>
      <c r="L117" s="137" t="n">
        <f aca="false">IF(ISERROR(MATCH(B117,$B110:$B113,0)),IF(ISERROR(MATCH(B117,$C110:$C113,0)),IF(ISERROR(MATCH(LOOKUP(B117,$E115:$I115,$E113:$I113),$B110:$B113,0)),INDEX($M110:$M113,MATCH(LOOKUP(B117,$E115:$I115,$E113:$I113),$C110:$C113,0),1),INDEX($L110:$L113,MATCH(LOOKUP(B117,$E115:$I115,$E113:$I113),$B110:$B113,0),1)),INDEX($M110:$M113,MATCH(B117,$C110:$C113,0),1)),INDEX($L110:$L113,MATCH(B117,$B110:$B113,0),1))</f>
        <v>10</v>
      </c>
      <c r="M117" s="137" t="n">
        <f aca="false">IF(ISERROR(MATCH(C117,$B110:$B113,0)),IF(ISERROR(MATCH(C117,$C110:$C113,0)),IF(ISERROR(MATCH(LOOKUP(C117,$E115:$I115,$E113:$I113),$B110:$B113,0)),INDEX($M110:$M113,MATCH(LOOKUP(C117,$E115:$I115,$E113:$I113),$C110:$C113,0),1),INDEX($L110:$L113,MATCH(LOOKUP(C117,$E115:$I115,$E113:$I113),$B110:$B113,0),1)),INDEX($M110:$M113,MATCH(C117,$C110:$C113,0),1)),INDEX($L110:$L113,MATCH(C117,$B110:$B113,0),1))</f>
        <v>6</v>
      </c>
      <c r="N117" s="134" t="str">
        <f aca="false">IF(ISBLANK('RR page 3'!$K21),"",IF('RR page 3'!$K21="B",$B117,$C117))</f>
        <v/>
      </c>
      <c r="O117" s="135" t="n">
        <v>3</v>
      </c>
      <c r="P117" s="128" t="n">
        <f aca="false">A117</f>
        <v>18</v>
      </c>
      <c r="Q117" s="111"/>
      <c r="R117" s="136" t="str">
        <f aca="false">CONCATENATE(ADDRESS($B117+2,$C117+1,4,1)," ",ADDRESS($C117+2,$B117+1,4,1))</f>
        <v>N6 E15</v>
      </c>
      <c r="S117" s="112"/>
      <c r="T117" s="112"/>
      <c r="U117" s="111"/>
      <c r="V117" s="112"/>
      <c r="W117" s="112"/>
      <c r="X117" s="112"/>
      <c r="Y117" s="112"/>
    </row>
    <row r="118" s="113" customFormat="true" ht="15" hidden="false" customHeight="true" outlineLevel="0" collapsed="false">
      <c r="A118" s="128" t="n">
        <f aca="false">A115</f>
        <v>18</v>
      </c>
      <c r="B118" s="129" t="n">
        <v>11</v>
      </c>
      <c r="C118" s="129" t="n">
        <v>5</v>
      </c>
      <c r="D118" s="130" t="s">
        <v>35</v>
      </c>
      <c r="E118" s="130"/>
      <c r="F118" s="130"/>
      <c r="G118" s="130"/>
      <c r="H118" s="130"/>
      <c r="I118" s="110"/>
      <c r="J118" s="110"/>
      <c r="K118" s="128"/>
      <c r="L118" s="137" t="n">
        <f aca="false">IF(ISERROR(MATCH(B118,$B110:$B113,0)),IF(ISERROR(MATCH(B118,$C110:$C113,0)),IF(ISERROR(MATCH(LOOKUP(B118,$E115:$I115,$E113:$I113),$B110:$B113,0)),INDEX($M110:$M113,MATCH(LOOKUP(B118,$E115:$I115,$E113:$I113),$C110:$C113,0),1),INDEX($L110:$L113,MATCH(LOOKUP(B118,$E115:$I115,$E113:$I113),$B110:$B113,0),1)),INDEX($M110:$M113,MATCH(B118,$C110:$C113,0),1)),INDEX($L110:$L113,MATCH(B118,$B110:$B113,0),1))</f>
        <v>7</v>
      </c>
      <c r="M118" s="137" t="n">
        <f aca="false">IF(ISERROR(MATCH(C118,$B110:$B113,0)),IF(ISERROR(MATCH(C118,$C110:$C113,0)),IF(ISERROR(MATCH(LOOKUP(C118,$E115:$I115,$E113:$I113),$B110:$B113,0)),INDEX($M110:$M113,MATCH(LOOKUP(C118,$E115:$I115,$E113:$I113),$C110:$C113,0),1),INDEX($L110:$L113,MATCH(LOOKUP(C118,$E115:$I115,$E113:$I113),$B110:$B113,0),1)),INDEX($M110:$M113,MATCH(C118,$C110:$C113,0),1)),INDEX($L110:$L113,MATCH(C118,$B110:$B113,0),1))</f>
        <v>5</v>
      </c>
      <c r="N118" s="134" t="str">
        <f aca="false">IF(ISBLANK('RR page 3'!$K22),"",IF('RR page 3'!$K22="B",$B118,$C118))</f>
        <v/>
      </c>
      <c r="O118" s="135" t="n">
        <v>4</v>
      </c>
      <c r="P118" s="128" t="n">
        <f aca="false">A118</f>
        <v>18</v>
      </c>
      <c r="Q118" s="111"/>
      <c r="R118" s="136" t="str">
        <f aca="false">CONCATENATE(ADDRESS($B118+2,$C118+1,4,1)," ",ADDRESS($C118+2,$B118+1,4,1))</f>
        <v>F13 L7</v>
      </c>
      <c r="S118" s="112"/>
      <c r="T118" s="112"/>
      <c r="U118" s="111"/>
      <c r="V118" s="112"/>
      <c r="W118" s="112"/>
      <c r="X118" s="112"/>
      <c r="Y118" s="112"/>
    </row>
    <row r="119" s="113" customFormat="true" ht="15" hidden="false" customHeight="true" outlineLevel="0" collapsed="false">
      <c r="A119" s="110"/>
      <c r="B119" s="129"/>
      <c r="C119" s="129"/>
      <c r="D119" s="130" t="n">
        <f aca="false">COUNT(E118:I118)</f>
        <v>0</v>
      </c>
      <c r="E119" s="130"/>
      <c r="F119" s="130"/>
      <c r="G119" s="130"/>
      <c r="H119" s="130"/>
      <c r="I119" s="110"/>
      <c r="J119" s="110"/>
      <c r="K119" s="110"/>
      <c r="L119" s="110"/>
      <c r="M119" s="141"/>
      <c r="N119" s="139"/>
      <c r="O119" s="142"/>
      <c r="P119" s="110"/>
      <c r="Q119" s="111"/>
      <c r="R119" s="143"/>
      <c r="S119" s="112"/>
      <c r="T119" s="112"/>
      <c r="U119" s="111"/>
      <c r="V119" s="112"/>
      <c r="W119" s="112"/>
      <c r="X119" s="112"/>
      <c r="Y119" s="112"/>
    </row>
    <row r="120" s="113" customFormat="true" ht="15" hidden="false" customHeight="true" outlineLevel="0" collapsed="false">
      <c r="A120" s="128" t="n">
        <f aca="false">A115+1</f>
        <v>19</v>
      </c>
      <c r="B120" s="129" t="n">
        <v>1</v>
      </c>
      <c r="C120" s="129" t="n">
        <v>13</v>
      </c>
      <c r="D120" s="130" t="s">
        <v>34</v>
      </c>
      <c r="E120" s="130"/>
      <c r="F120" s="130"/>
      <c r="G120" s="130"/>
      <c r="H120" s="130"/>
      <c r="I120" s="110"/>
      <c r="J120" s="110"/>
      <c r="K120" s="128" t="n">
        <f aca="false">A120</f>
        <v>19</v>
      </c>
      <c r="L120" s="137" t="n">
        <f aca="false">IF(ISERROR(MATCH(B120,$B115:$B118,0)),IF(ISERROR(MATCH(B120,$C115:$C118,0)),IF(ISERROR(MATCH(LOOKUP(B120,$E120:$I120,$E118:$I118),$B115:$B118,0)),INDEX($M115:$M118,MATCH(LOOKUP(B120,$E120:$I120,$E118:$I118),$C115:$C118,0),1),INDEX($L115:$L118,MATCH(LOOKUP(B120,$E120:$I120,$E118:$I118),$B115:$B118,0),1)),INDEX($M115:$M118,MATCH(B120,$C115:$C118,0),1)),INDEX($L115:$L118,MATCH(B120,$B115:$B118,0),1))</f>
        <v>3</v>
      </c>
      <c r="M120" s="137" t="n">
        <f aca="false">IF(ISERROR(MATCH(C120,$B115:$B118,0)),IF(ISERROR(MATCH(C120,$C115:$C118,0)),IF(ISERROR(MATCH(LOOKUP(C120,$E120:$I120,$E118:$I118),$B115:$B118,0)),INDEX($M115:$M118,MATCH(LOOKUP(C120,$E120:$I120,$E118:$I118),$C115:$C118,0),1),INDEX($L115:$L118,MATCH(LOOKUP(C120,$E120:$I120,$E118:$I118),$B115:$B118,0),1)),INDEX($M115:$M118,MATCH(C120,$C115:$C118,0),1)),INDEX($L115:$L118,MATCH(C120,$B115:$B118,0),1))</f>
        <v>6</v>
      </c>
      <c r="N120" s="134" t="str">
        <f aca="false">IF(ISBLANK('RR page 3'!$K24),"",IF('RR page 3'!$K24="B",$B120,$C120))</f>
        <v/>
      </c>
      <c r="O120" s="135" t="n">
        <v>1</v>
      </c>
      <c r="P120" s="128" t="n">
        <f aca="false">A120</f>
        <v>19</v>
      </c>
      <c r="Q120" s="111"/>
      <c r="R120" s="136" t="str">
        <f aca="false">CONCATENATE(ADDRESS($B120+2,$C120+1,4,1)," ",ADDRESS($C120+2,$B120+1,4,1))</f>
        <v>N3 B15</v>
      </c>
      <c r="S120" s="112"/>
      <c r="T120" s="112"/>
      <c r="U120" s="111"/>
      <c r="V120" s="112"/>
      <c r="W120" s="112"/>
      <c r="X120" s="112"/>
      <c r="Y120" s="112"/>
    </row>
    <row r="121" s="113" customFormat="true" ht="15" hidden="false" customHeight="true" outlineLevel="0" collapsed="false">
      <c r="A121" s="128" t="n">
        <f aca="false">A120</f>
        <v>19</v>
      </c>
      <c r="B121" s="129" t="n">
        <v>2</v>
      </c>
      <c r="C121" s="129" t="n">
        <v>11</v>
      </c>
      <c r="D121" s="130"/>
      <c r="E121" s="130"/>
      <c r="F121" s="130"/>
      <c r="G121" s="130"/>
      <c r="H121" s="130"/>
      <c r="I121" s="110"/>
      <c r="J121" s="110"/>
      <c r="K121" s="128"/>
      <c r="L121" s="137" t="n">
        <f aca="false">IF(ISERROR(MATCH(B121,$B115:$B118,0)),IF(ISERROR(MATCH(B121,$C115:$C118,0)),IF(ISERROR(MATCH(LOOKUP(B121,$E120:$I120,$E118:$I118),$B115:$B118,0)),INDEX($M115:$M118,MATCH(LOOKUP(B121,$E120:$I120,$E118:$I118),$C115:$C118,0),1),INDEX($L115:$L118,MATCH(LOOKUP(B121,$E120:$I120,$E118:$I118),$B115:$B118,0),1)),INDEX($M115:$M118,MATCH(B121,$C115:$C118,0),1)),INDEX($L115:$L118,MATCH(B121,$B115:$B118,0),1))</f>
        <v>4</v>
      </c>
      <c r="M121" s="137" t="n">
        <f aca="false">IF(ISERROR(MATCH(C121,$B115:$B118,0)),IF(ISERROR(MATCH(C121,$C115:$C118,0)),IF(ISERROR(MATCH(LOOKUP(C121,$E120:$I120,$E118:$I118),$B115:$B118,0)),INDEX($M115:$M118,MATCH(LOOKUP(C121,$E120:$I120,$E118:$I118),$C115:$C118,0),1),INDEX($L115:$L118,MATCH(LOOKUP(C121,$E120:$I120,$E118:$I118),$B115:$B118,0),1)),INDEX($M115:$M118,MATCH(C121,$C115:$C118,0),1)),INDEX($L115:$L118,MATCH(C121,$B115:$B118,0),1))</f>
        <v>7</v>
      </c>
      <c r="N121" s="134" t="str">
        <f aca="false">IF(ISBLANK('RR page 3'!$K25),"",IF('RR page 3'!$K25="B",$B121,$C121))</f>
        <v/>
      </c>
      <c r="O121" s="135" t="n">
        <v>2</v>
      </c>
      <c r="P121" s="128" t="n">
        <f aca="false">A121</f>
        <v>19</v>
      </c>
      <c r="Q121" s="111"/>
      <c r="R121" s="136" t="str">
        <f aca="false">CONCATENATE(ADDRESS($B121+2,$C121+1,4,1)," ",ADDRESS($C121+2,$B121+1,4,1))</f>
        <v>L4 C13</v>
      </c>
      <c r="S121" s="112"/>
      <c r="T121" s="112"/>
      <c r="U121" s="111"/>
      <c r="V121" s="112"/>
      <c r="W121" s="112"/>
      <c r="X121" s="112"/>
      <c r="Y121" s="112"/>
    </row>
    <row r="122" s="113" customFormat="true" ht="15" hidden="false" customHeight="true" outlineLevel="0" collapsed="false">
      <c r="A122" s="128" t="n">
        <f aca="false">A120</f>
        <v>19</v>
      </c>
      <c r="B122" s="129" t="n">
        <v>3</v>
      </c>
      <c r="C122" s="129" t="n">
        <v>12</v>
      </c>
      <c r="D122" s="130"/>
      <c r="E122" s="130"/>
      <c r="F122" s="130"/>
      <c r="G122" s="130"/>
      <c r="H122" s="130"/>
      <c r="I122" s="110"/>
      <c r="J122" s="110"/>
      <c r="K122" s="128"/>
      <c r="L122" s="137" t="n">
        <f aca="false">IF(ISERROR(MATCH(B122,$B115:$B118,0)),IF(ISERROR(MATCH(B122,$C115:$C118,0)),IF(ISERROR(MATCH(LOOKUP(B122,$E120:$I120,$E118:$I118),$B115:$B118,0)),INDEX($M115:$M118,MATCH(LOOKUP(B122,$E120:$I120,$E118:$I118),$C115:$C118,0),1),INDEX($L115:$L118,MATCH(LOOKUP(B122,$E120:$I120,$E118:$I118),$B115:$B118,0),1)),INDEX($M115:$M118,MATCH(B122,$C115:$C118,0),1)),INDEX($L115:$L118,MATCH(B122,$B115:$B118,0),1))</f>
        <v>8</v>
      </c>
      <c r="M122" s="137" t="n">
        <f aca="false">IF(ISERROR(MATCH(C122,$B115:$B118,0)),IF(ISERROR(MATCH(C122,$C115:$C118,0)),IF(ISERROR(MATCH(LOOKUP(C122,$E120:$I120,$E118:$I118),$B115:$B118,0)),INDEX($M115:$M118,MATCH(LOOKUP(C122,$E120:$I120,$E118:$I118),$C115:$C118,0),1),INDEX($L115:$L118,MATCH(LOOKUP(C122,$E120:$I120,$E118:$I118),$B115:$B118,0),1)),INDEX($M115:$M118,MATCH(C122,$C115:$C118,0),1)),INDEX($L115:$L118,MATCH(C122,$B115:$B118,0),1))</f>
        <v>9</v>
      </c>
      <c r="N122" s="134" t="str">
        <f aca="false">IF(ISBLANK('RR page 3'!$K26),"",IF('RR page 3'!$K26="B",$B122,$C122))</f>
        <v/>
      </c>
      <c r="O122" s="135" t="n">
        <v>3</v>
      </c>
      <c r="P122" s="128" t="n">
        <f aca="false">A122</f>
        <v>19</v>
      </c>
      <c r="Q122" s="111"/>
      <c r="R122" s="136" t="str">
        <f aca="false">CONCATENATE(ADDRESS($B122+2,$C122+1,4,1)," ",ADDRESS($C122+2,$B122+1,4,1))</f>
        <v>M5 D14</v>
      </c>
      <c r="S122" s="112"/>
      <c r="T122" s="112"/>
      <c r="U122" s="111"/>
      <c r="V122" s="112"/>
      <c r="W122" s="112"/>
      <c r="X122" s="112"/>
      <c r="Y122" s="112"/>
    </row>
    <row r="123" s="113" customFormat="true" ht="15" hidden="false" customHeight="true" outlineLevel="0" collapsed="false">
      <c r="A123" s="128" t="n">
        <f aca="false">A120</f>
        <v>19</v>
      </c>
      <c r="B123" s="129" t="n">
        <v>5</v>
      </c>
      <c r="C123" s="129" t="n">
        <v>4</v>
      </c>
      <c r="D123" s="130" t="s">
        <v>35</v>
      </c>
      <c r="E123" s="130"/>
      <c r="F123" s="130"/>
      <c r="G123" s="130"/>
      <c r="H123" s="130"/>
      <c r="I123" s="110"/>
      <c r="J123" s="110"/>
      <c r="K123" s="128"/>
      <c r="L123" s="137" t="n">
        <f aca="false">IF(ISERROR(MATCH(B123,$B115:$B118,0)),IF(ISERROR(MATCH(B123,$C115:$C118,0)),IF(ISERROR(MATCH(LOOKUP(B123,$E120:$I120,$E118:$I118),$B115:$B118,0)),INDEX($M115:$M118,MATCH(LOOKUP(B123,$E120:$I120,$E118:$I118),$C115:$C118,0),1),INDEX($L115:$L118,MATCH(LOOKUP(B123,$E120:$I120,$E118:$I118),$B115:$B118,0),1)),INDEX($M115:$M118,MATCH(B123,$C115:$C118,0),1)),INDEX($L115:$L118,MATCH(B123,$B115:$B118,0),1))</f>
        <v>5</v>
      </c>
      <c r="M123" s="137" t="n">
        <f aca="false">IF(ISERROR(MATCH(C123,$B115:$B118,0)),IF(ISERROR(MATCH(C123,$C115:$C118,0)),IF(ISERROR(MATCH(LOOKUP(C123,$E120:$I120,$E118:$I118),$B115:$B118,0)),INDEX($M115:$M118,MATCH(LOOKUP(C123,$E120:$I120,$E118:$I118),$C115:$C118,0),1),INDEX($L115:$L118,MATCH(LOOKUP(C123,$E120:$I120,$E118:$I118),$B115:$B118,0),1)),INDEX($M115:$M118,MATCH(C123,$C115:$C118,0),1)),INDEX($L115:$L118,MATCH(C123,$B115:$B118,0),1))</f>
        <v>10</v>
      </c>
      <c r="N123" s="134" t="str">
        <f aca="false">IF(ISBLANK('RR page 3'!$K27),"",IF('RR page 3'!$K27="B",$B123,$C123))</f>
        <v/>
      </c>
      <c r="O123" s="135" t="n">
        <v>4</v>
      </c>
      <c r="P123" s="128" t="n">
        <f aca="false">A123</f>
        <v>19</v>
      </c>
      <c r="Q123" s="111"/>
      <c r="R123" s="136" t="str">
        <f aca="false">CONCATENATE(ADDRESS($B123+2,$C123+1,4,1)," ",ADDRESS($C123+2,$B123+1,4,1))</f>
        <v>E7 F6</v>
      </c>
      <c r="S123" s="112"/>
      <c r="T123" s="112"/>
      <c r="U123" s="111"/>
      <c r="V123" s="112"/>
      <c r="W123" s="112"/>
      <c r="X123" s="112"/>
      <c r="Y123" s="112"/>
    </row>
    <row r="124" s="113" customFormat="true" ht="15" hidden="false" customHeight="true" outlineLevel="0" collapsed="false">
      <c r="A124" s="110"/>
      <c r="B124" s="129"/>
      <c r="C124" s="129"/>
      <c r="D124" s="130" t="n">
        <f aca="false">COUNT(E123:I123)</f>
        <v>0</v>
      </c>
      <c r="E124" s="130"/>
      <c r="F124" s="130"/>
      <c r="G124" s="130"/>
      <c r="H124" s="130"/>
      <c r="I124" s="110"/>
      <c r="J124" s="110"/>
      <c r="K124" s="110"/>
      <c r="L124" s="110"/>
      <c r="M124" s="141"/>
      <c r="N124" s="139"/>
      <c r="O124" s="142"/>
      <c r="P124" s="110"/>
      <c r="Q124" s="111"/>
      <c r="R124" s="143"/>
      <c r="S124" s="112"/>
      <c r="T124" s="112"/>
      <c r="U124" s="111"/>
      <c r="V124" s="112"/>
      <c r="W124" s="112"/>
      <c r="X124" s="112"/>
      <c r="Y124" s="112"/>
    </row>
    <row r="125" s="113" customFormat="true" ht="15" hidden="false" customHeight="true" outlineLevel="0" collapsed="false">
      <c r="A125" s="128" t="n">
        <f aca="false">A120+1</f>
        <v>20</v>
      </c>
      <c r="B125" s="115" t="n">
        <v>13</v>
      </c>
      <c r="C125" s="115" t="n">
        <v>11</v>
      </c>
      <c r="D125" s="110" t="s">
        <v>34</v>
      </c>
      <c r="E125" s="110"/>
      <c r="F125" s="110"/>
      <c r="G125" s="110"/>
      <c r="H125" s="110"/>
      <c r="I125" s="110"/>
      <c r="J125" s="110"/>
      <c r="K125" s="128" t="n">
        <f aca="false">A125</f>
        <v>20</v>
      </c>
      <c r="L125" s="137" t="n">
        <f aca="false">IF(ISERROR(MATCH(B125,$B120:$B123,0)),IF(ISERROR(MATCH(B125,$C120:$C123,0)),IF(ISERROR(MATCH(LOOKUP(B125,$E125:$I125,$E123:$I123),$B120:$B123,0)),INDEX($M120:$M123,MATCH(LOOKUP(B125,$E125:$I125,$E123:$I123),$C120:$C123,0),1),INDEX($L120:$L123,MATCH(LOOKUP(B125,$E125:$I125,$E123:$I123),$B120:$B123,0),1)),INDEX($M120:$M123,MATCH(B125,$C120:$C123,0),1)),INDEX($L120:$L123,MATCH(B125,$B120:$B123,0),1))</f>
        <v>6</v>
      </c>
      <c r="M125" s="137" t="n">
        <f aca="false">IF(ISERROR(MATCH(C125,$B120:$B123,0)),IF(ISERROR(MATCH(C125,$C120:$C123,0)),IF(ISERROR(MATCH(LOOKUP(C125,$E125:$I125,$E123:$I123),$B120:$B123,0)),INDEX($M120:$M123,MATCH(LOOKUP(C125,$E125:$I125,$E123:$I123),$C120:$C123,0),1),INDEX($L120:$L123,MATCH(LOOKUP(C125,$E125:$I125,$E123:$I123),$B120:$B123,0),1)),INDEX($M120:$M123,MATCH(C125,$C120:$C123,0),1)),INDEX($L120:$L123,MATCH(C125,$B120:$B123,0),1))</f>
        <v>7</v>
      </c>
      <c r="N125" s="134" t="str">
        <f aca="false">IF(ISBLANK('RR page 3'!$K29),"",IF('RR page 3'!$K29="B",$B125,$C125))</f>
        <v/>
      </c>
      <c r="O125" s="135" t="n">
        <v>1</v>
      </c>
      <c r="P125" s="128" t="n">
        <f aca="false">A125</f>
        <v>20</v>
      </c>
      <c r="Q125" s="111"/>
      <c r="R125" s="136" t="str">
        <f aca="false">CONCATENATE(ADDRESS($B125+2,$C125+1,4,1)," ",ADDRESS($C125+2,$B125+1,4,1))</f>
        <v>L15 N13</v>
      </c>
      <c r="S125" s="112"/>
      <c r="T125" s="112"/>
      <c r="U125" s="111"/>
      <c r="V125" s="112"/>
      <c r="W125" s="112"/>
      <c r="X125" s="112"/>
      <c r="Y125" s="112"/>
    </row>
    <row r="126" s="113" customFormat="true" ht="15" hidden="false" customHeight="true" outlineLevel="0" collapsed="false">
      <c r="A126" s="128" t="n">
        <f aca="false">A125</f>
        <v>20</v>
      </c>
      <c r="B126" s="115" t="n">
        <v>5</v>
      </c>
      <c r="C126" s="115" t="n">
        <v>12</v>
      </c>
      <c r="D126" s="110"/>
      <c r="E126" s="110"/>
      <c r="F126" s="110"/>
      <c r="G126" s="110"/>
      <c r="H126" s="110"/>
      <c r="I126" s="110"/>
      <c r="J126" s="110"/>
      <c r="K126" s="128"/>
      <c r="L126" s="137" t="n">
        <f aca="false">IF(ISERROR(MATCH(B126,$B120:$B123,0)),IF(ISERROR(MATCH(B126,$C120:$C123,0)),IF(ISERROR(MATCH(LOOKUP(B126,$E125:$I125,$E123:$I123),$B120:$B123,0)),INDEX($M120:$M123,MATCH(LOOKUP(B126,$E125:$I125,$E123:$I123),$C120:$C123,0),1),INDEX($L120:$L123,MATCH(LOOKUP(B126,$E125:$I125,$E123:$I123),$B120:$B123,0),1)),INDEX($M120:$M123,MATCH(B126,$C120:$C123,0),1)),INDEX($L120:$L123,MATCH(B126,$B120:$B123,0),1))</f>
        <v>5</v>
      </c>
      <c r="M126" s="137" t="n">
        <f aca="false">IF(ISERROR(MATCH(C126,$B120:$B123,0)),IF(ISERROR(MATCH(C126,$C120:$C123,0)),IF(ISERROR(MATCH(LOOKUP(C126,$E125:$I125,$E123:$I123),$B120:$B123,0)),INDEX($M120:$M123,MATCH(LOOKUP(C126,$E125:$I125,$E123:$I123),$C120:$C123,0),1),INDEX($L120:$L123,MATCH(LOOKUP(C126,$E125:$I125,$E123:$I123),$B120:$B123,0),1)),INDEX($M120:$M123,MATCH(C126,$C120:$C123,0),1)),INDEX($L120:$L123,MATCH(C126,$B120:$B123,0),1))</f>
        <v>9</v>
      </c>
      <c r="N126" s="134" t="str">
        <f aca="false">IF(ISBLANK('RR page 3'!$K30),"",IF('RR page 3'!$K30="B",$B126,$C126))</f>
        <v/>
      </c>
      <c r="O126" s="135" t="n">
        <v>2</v>
      </c>
      <c r="P126" s="128" t="n">
        <f aca="false">A126</f>
        <v>20</v>
      </c>
      <c r="Q126" s="111"/>
      <c r="R126" s="136" t="str">
        <f aca="false">CONCATENATE(ADDRESS($B126+2,$C126+1,4,1)," ",ADDRESS($C126+2,$B126+1,4,1))</f>
        <v>M7 F14</v>
      </c>
      <c r="S126" s="112"/>
      <c r="T126" s="112"/>
      <c r="U126" s="111"/>
      <c r="V126" s="112"/>
      <c r="W126" s="112"/>
      <c r="X126" s="112"/>
      <c r="Y126" s="112"/>
    </row>
    <row r="127" s="113" customFormat="true" ht="15" hidden="false" customHeight="true" outlineLevel="0" collapsed="false">
      <c r="A127" s="128" t="n">
        <f aca="false">A125</f>
        <v>20</v>
      </c>
      <c r="B127" s="115" t="n">
        <v>4</v>
      </c>
      <c r="C127" s="115" t="n">
        <v>3</v>
      </c>
      <c r="D127" s="110"/>
      <c r="E127" s="110"/>
      <c r="F127" s="110"/>
      <c r="G127" s="110"/>
      <c r="H127" s="110"/>
      <c r="I127" s="110"/>
      <c r="J127" s="110"/>
      <c r="K127" s="128"/>
      <c r="L127" s="137" t="n">
        <f aca="false">IF(ISERROR(MATCH(B127,$B120:$B123,0)),IF(ISERROR(MATCH(B127,$C120:$C123,0)),IF(ISERROR(MATCH(LOOKUP(B127,$E125:$I125,$E123:$I123),$B120:$B123,0)),INDEX($M120:$M123,MATCH(LOOKUP(B127,$E125:$I125,$E123:$I123),$C120:$C123,0),1),INDEX($L120:$L123,MATCH(LOOKUP(B127,$E125:$I125,$E123:$I123),$B120:$B123,0),1)),INDEX($M120:$M123,MATCH(B127,$C120:$C123,0),1)),INDEX($L120:$L123,MATCH(B127,$B120:$B123,0),1))</f>
        <v>10</v>
      </c>
      <c r="M127" s="137" t="n">
        <f aca="false">IF(ISERROR(MATCH(C127,$B120:$B123,0)),IF(ISERROR(MATCH(C127,$C120:$C123,0)),IF(ISERROR(MATCH(LOOKUP(C127,$E125:$I125,$E123:$I123),$B120:$B123,0)),INDEX($M120:$M123,MATCH(LOOKUP(C127,$E125:$I125,$E123:$I123),$C120:$C123,0),1),INDEX($L120:$L123,MATCH(LOOKUP(C127,$E125:$I125,$E123:$I123),$B120:$B123,0),1)),INDEX($M120:$M123,MATCH(C127,$C120:$C123,0),1)),INDEX($L120:$L123,MATCH(C127,$B120:$B123,0),1))</f>
        <v>8</v>
      </c>
      <c r="N127" s="134" t="str">
        <f aca="false">IF(ISBLANK('RR page 3'!$K31),"",IF('RR page 3'!$K31="B",$B127,$C127))</f>
        <v/>
      </c>
      <c r="O127" s="135" t="n">
        <v>3</v>
      </c>
      <c r="P127" s="128" t="n">
        <f aca="false">A127</f>
        <v>20</v>
      </c>
      <c r="Q127" s="111"/>
      <c r="R127" s="136" t="str">
        <f aca="false">CONCATENATE(ADDRESS($B127+2,$C127+1,4,1)," ",ADDRESS($C127+2,$B127+1,4,1))</f>
        <v>D6 E5</v>
      </c>
      <c r="S127" s="112"/>
      <c r="T127" s="112"/>
      <c r="U127" s="111"/>
      <c r="V127" s="112"/>
      <c r="W127" s="112"/>
      <c r="X127" s="112"/>
      <c r="Y127" s="112"/>
    </row>
    <row r="128" s="113" customFormat="true" ht="15" hidden="false" customHeight="true" outlineLevel="0" collapsed="false">
      <c r="A128" s="128" t="n">
        <f aca="false">A125</f>
        <v>20</v>
      </c>
      <c r="B128" s="115" t="n">
        <v>2</v>
      </c>
      <c r="C128" s="115" t="n">
        <v>1</v>
      </c>
      <c r="D128" s="110"/>
      <c r="E128" s="110"/>
      <c r="F128" s="110"/>
      <c r="G128" s="110"/>
      <c r="H128" s="110"/>
      <c r="I128" s="110"/>
      <c r="J128" s="110"/>
      <c r="K128" s="128"/>
      <c r="L128" s="137" t="n">
        <f aca="false">IF(ISERROR(MATCH(B128,$B120:$B123,0)),IF(ISERROR(MATCH(B128,$C120:$C123,0)),IF(ISERROR(MATCH(LOOKUP(B128,$E125:$I125,$E123:$I123),$B120:$B123,0)),INDEX($M120:$M123,MATCH(LOOKUP(B128,$E125:$I125,$E123:$I123),$C120:$C123,0),1),INDEX($L120:$L123,MATCH(LOOKUP(B128,$E125:$I125,$E123:$I123),$B120:$B123,0),1)),INDEX($M120:$M123,MATCH(B128,$C120:$C123,0),1)),INDEX($L120:$L123,MATCH(B128,$B120:$B123,0),1))</f>
        <v>4</v>
      </c>
      <c r="M128" s="137" t="n">
        <f aca="false">IF(ISERROR(MATCH(C128,$B120:$B123,0)),IF(ISERROR(MATCH(C128,$C120:$C123,0)),IF(ISERROR(MATCH(LOOKUP(C128,$E125:$I125,$E123:$I123),$B120:$B123,0)),INDEX($M120:$M123,MATCH(LOOKUP(C128,$E125:$I125,$E123:$I123),$C120:$C123,0),1),INDEX($L120:$L123,MATCH(LOOKUP(C128,$E125:$I125,$E123:$I123),$B120:$B123,0),1)),INDEX($M120:$M123,MATCH(C128,$C120:$C123,0),1)),INDEX($L120:$L123,MATCH(C128,$B120:$B123,0),1))</f>
        <v>3</v>
      </c>
      <c r="N128" s="134" t="str">
        <f aca="false">IF(ISBLANK('RR page 3'!$K32),"",IF('RR page 3'!$K32="B",$B128,$C128))</f>
        <v/>
      </c>
      <c r="O128" s="135" t="n">
        <v>4</v>
      </c>
      <c r="P128" s="128" t="n">
        <f aca="false">A128</f>
        <v>20</v>
      </c>
      <c r="Q128" s="111"/>
      <c r="R128" s="136" t="str">
        <f aca="false">CONCATENATE(ADDRESS($B128+2,$C128+1,4,1)," ",ADDRESS($C128+2,$B128+1,4,1))</f>
        <v>B4 C3</v>
      </c>
      <c r="S128" s="112"/>
      <c r="T128" s="112"/>
      <c r="U128" s="111"/>
      <c r="V128" s="112"/>
      <c r="W128" s="112"/>
      <c r="X128" s="112"/>
      <c r="Y128" s="112"/>
    </row>
    <row r="129" s="113" customFormat="true" ht="15" hidden="false" customHeight="true" outlineLevel="0" collapsed="false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1"/>
      <c r="R129" s="111"/>
      <c r="S129" s="111"/>
      <c r="T129" s="111"/>
      <c r="U129" s="111"/>
      <c r="V129" s="112"/>
      <c r="W129" s="112"/>
      <c r="X129" s="112"/>
      <c r="Y129" s="112"/>
    </row>
    <row r="130" s="113" customFormat="true" ht="15.6" hidden="false" customHeight="true" outlineLevel="0" collapsed="false">
      <c r="A130" s="144"/>
      <c r="B130" s="144"/>
      <c r="C130" s="144"/>
      <c r="D130" s="144"/>
      <c r="E130" s="144"/>
      <c r="F130" s="144"/>
      <c r="G130" s="144"/>
      <c r="H130" s="110"/>
      <c r="I130" s="110"/>
      <c r="J130" s="110"/>
      <c r="K130" s="110"/>
      <c r="L130" s="110"/>
      <c r="M130" s="110"/>
      <c r="N130" s="144"/>
      <c r="O130" s="144"/>
      <c r="P130" s="144"/>
      <c r="Q130" s="111"/>
      <c r="R130" s="111"/>
      <c r="S130" s="111"/>
      <c r="T130" s="111"/>
      <c r="U130" s="111"/>
      <c r="V130" s="112"/>
      <c r="W130" s="112"/>
      <c r="X130" s="112"/>
      <c r="Y130" s="112"/>
    </row>
    <row r="131" s="113" customFormat="true" ht="26.1" hidden="false" customHeight="true" outlineLevel="0" collapsed="false">
      <c r="A131" s="145" t="s">
        <v>42</v>
      </c>
      <c r="B131" s="145"/>
      <c r="C131" s="145"/>
      <c r="D131" s="145" t="s">
        <v>43</v>
      </c>
      <c r="E131" s="145"/>
      <c r="F131" s="145"/>
      <c r="G131" s="145"/>
      <c r="H131" s="142"/>
      <c r="I131" s="110"/>
      <c r="J131" s="110"/>
      <c r="K131" s="110"/>
      <c r="L131" s="110"/>
      <c r="M131" s="141"/>
      <c r="N131" s="145" t="s">
        <v>44</v>
      </c>
      <c r="O131" s="145"/>
      <c r="P131" s="145"/>
      <c r="Q131" s="146"/>
      <c r="R131" s="111"/>
      <c r="S131" s="111"/>
      <c r="T131" s="111"/>
      <c r="U131" s="111"/>
      <c r="V131" s="112"/>
      <c r="W131" s="112"/>
      <c r="X131" s="112"/>
      <c r="Y131" s="112"/>
    </row>
    <row r="132" s="113" customFormat="true" ht="15.6" hidden="false" customHeight="true" outlineLevel="0" collapsed="false">
      <c r="A132" s="147" t="n">
        <v>13</v>
      </c>
      <c r="B132" s="147"/>
      <c r="C132" s="147"/>
      <c r="D132" s="148" t="n">
        <f aca="false">SUM($D$32:$D$128)</f>
        <v>21</v>
      </c>
      <c r="E132" s="148"/>
      <c r="F132" s="148"/>
      <c r="G132" s="148"/>
      <c r="H132" s="142"/>
      <c r="I132" s="110"/>
      <c r="J132" s="110"/>
      <c r="K132" s="110"/>
      <c r="L132" s="110"/>
      <c r="M132" s="141"/>
      <c r="N132" s="147" t="n">
        <f aca="false">COUNT($N$32:$N$128)</f>
        <v>0</v>
      </c>
      <c r="O132" s="147"/>
      <c r="P132" s="147"/>
      <c r="Q132" s="146"/>
      <c r="R132" s="111"/>
      <c r="S132" s="111"/>
      <c r="T132" s="111"/>
      <c r="U132" s="111"/>
      <c r="V132" s="112"/>
      <c r="W132" s="112"/>
      <c r="X132" s="112"/>
      <c r="Y132" s="112"/>
    </row>
    <row r="133" s="113" customFormat="true" ht="15.6" hidden="false" customHeight="true" outlineLevel="0" collapsed="false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49"/>
      <c r="O133" s="149" t="n">
        <f aca="false">A132*(A132-1)/2</f>
        <v>78</v>
      </c>
      <c r="P133" s="149"/>
      <c r="Q133" s="111"/>
      <c r="R133" s="111"/>
      <c r="S133" s="111"/>
      <c r="T133" s="111"/>
      <c r="U133" s="111"/>
      <c r="V133" s="112"/>
      <c r="W133" s="112"/>
      <c r="X133" s="112"/>
      <c r="Y133" s="112"/>
    </row>
    <row r="134" s="113" customFormat="true" ht="15" hidden="false" customHeight="true" outlineLevel="0" collapsed="false">
      <c r="A134" s="111"/>
      <c r="B134" s="150" t="n">
        <v>1</v>
      </c>
      <c r="C134" s="150" t="n">
        <v>2</v>
      </c>
      <c r="D134" s="150" t="n">
        <v>3</v>
      </c>
      <c r="E134" s="150" t="n">
        <v>4</v>
      </c>
      <c r="F134" s="150" t="n">
        <v>5</v>
      </c>
      <c r="G134" s="150" t="n">
        <v>6</v>
      </c>
      <c r="H134" s="150" t="n">
        <v>7</v>
      </c>
      <c r="I134" s="150" t="n">
        <v>8</v>
      </c>
      <c r="J134" s="150" t="n">
        <v>9</v>
      </c>
      <c r="K134" s="150" t="n">
        <v>10</v>
      </c>
      <c r="L134" s="150" t="n">
        <v>11</v>
      </c>
      <c r="M134" s="150" t="n">
        <v>12</v>
      </c>
      <c r="N134" s="150" t="n">
        <v>13</v>
      </c>
      <c r="O134" s="111"/>
      <c r="P134" s="111"/>
      <c r="Q134" s="111"/>
      <c r="R134" s="111"/>
      <c r="S134" s="111"/>
      <c r="T134" s="111"/>
      <c r="U134" s="111"/>
      <c r="V134" s="111"/>
      <c r="W134" s="112"/>
      <c r="X134" s="112"/>
      <c r="AMJ134" s="0"/>
    </row>
    <row r="135" s="113" customFormat="true" ht="15" hidden="false" customHeight="true" outlineLevel="0" collapsed="false">
      <c r="A135" s="150" t="n">
        <v>1</v>
      </c>
      <c r="B135" s="108"/>
      <c r="C135" s="108"/>
      <c r="D135" s="151" t="s">
        <v>45</v>
      </c>
      <c r="E135" s="151" t="s">
        <v>46</v>
      </c>
      <c r="F135" s="151" t="s">
        <v>47</v>
      </c>
      <c r="G135" s="151" t="s">
        <v>48</v>
      </c>
      <c r="H135" s="152" t="s">
        <v>47</v>
      </c>
      <c r="I135" s="152" t="s">
        <v>45</v>
      </c>
      <c r="J135" s="152" t="s">
        <v>48</v>
      </c>
      <c r="K135" s="152" t="s">
        <v>46</v>
      </c>
      <c r="L135" s="108"/>
      <c r="M135" s="108"/>
      <c r="N135" s="108"/>
      <c r="O135" s="111"/>
      <c r="P135" s="111"/>
      <c r="Q135" s="111"/>
      <c r="R135" s="111"/>
      <c r="S135" s="111"/>
      <c r="T135" s="111"/>
      <c r="U135" s="111"/>
      <c r="V135" s="111"/>
      <c r="W135" s="112"/>
      <c r="X135" s="112"/>
      <c r="AMJ135" s="0"/>
    </row>
    <row r="136" s="113" customFormat="true" ht="15" hidden="false" customHeight="true" outlineLevel="0" collapsed="false">
      <c r="A136" s="150" t="n">
        <v>2</v>
      </c>
      <c r="B136" s="108"/>
      <c r="C136" s="108"/>
      <c r="D136" s="151" t="s">
        <v>49</v>
      </c>
      <c r="E136" s="151" t="s">
        <v>50</v>
      </c>
      <c r="F136" s="151" t="s">
        <v>51</v>
      </c>
      <c r="G136" s="151" t="s">
        <v>52</v>
      </c>
      <c r="H136" s="152" t="s">
        <v>49</v>
      </c>
      <c r="I136" s="152" t="s">
        <v>51</v>
      </c>
      <c r="J136" s="152" t="s">
        <v>50</v>
      </c>
      <c r="K136" s="152" t="s">
        <v>52</v>
      </c>
      <c r="L136" s="108"/>
      <c r="M136" s="108"/>
      <c r="N136" s="108"/>
      <c r="O136" s="111"/>
      <c r="P136" s="111"/>
      <c r="Q136" s="111"/>
      <c r="R136" s="111"/>
      <c r="S136" s="111"/>
      <c r="T136" s="111"/>
      <c r="U136" s="111"/>
      <c r="V136" s="111"/>
      <c r="W136" s="112"/>
      <c r="X136" s="112"/>
      <c r="AMJ136" s="0"/>
    </row>
    <row r="137" s="113" customFormat="true" ht="15" hidden="false" customHeight="true" outlineLevel="0" collapsed="false">
      <c r="A137" s="150" t="n">
        <v>3</v>
      </c>
      <c r="B137" s="108"/>
      <c r="C137" s="108"/>
      <c r="D137" s="152" t="s">
        <v>53</v>
      </c>
      <c r="E137" s="151" t="s">
        <v>54</v>
      </c>
      <c r="F137" s="151" t="s">
        <v>55</v>
      </c>
      <c r="G137" s="152" t="s">
        <v>54</v>
      </c>
      <c r="H137" s="153" t="s">
        <v>56</v>
      </c>
      <c r="I137" s="154" t="s">
        <v>56</v>
      </c>
      <c r="J137" s="152" t="s">
        <v>55</v>
      </c>
      <c r="K137" s="151" t="s">
        <v>53</v>
      </c>
      <c r="L137" s="108"/>
      <c r="M137" s="108"/>
      <c r="N137" s="108"/>
      <c r="O137" s="111"/>
      <c r="P137" s="111"/>
      <c r="Q137" s="111"/>
      <c r="R137" s="111"/>
      <c r="S137" s="111"/>
      <c r="T137" s="111"/>
      <c r="U137" s="111"/>
      <c r="V137" s="111"/>
      <c r="W137" s="112"/>
      <c r="X137" s="112"/>
      <c r="AMJ137" s="0"/>
    </row>
    <row r="138" s="113" customFormat="true" ht="15" hidden="false" customHeight="true" outlineLevel="0" collapsed="false">
      <c r="A138" s="150" t="n">
        <v>4</v>
      </c>
      <c r="B138" s="108"/>
      <c r="C138" s="108"/>
      <c r="D138" s="108"/>
      <c r="E138" s="108"/>
      <c r="F138" s="108"/>
      <c r="G138" s="152" t="s">
        <v>57</v>
      </c>
      <c r="H138" s="151" t="s">
        <v>58</v>
      </c>
      <c r="I138" s="151" t="s">
        <v>59</v>
      </c>
      <c r="J138" s="151" t="s">
        <v>60</v>
      </c>
      <c r="K138" s="152" t="s">
        <v>59</v>
      </c>
      <c r="L138" s="152" t="s">
        <v>60</v>
      </c>
      <c r="M138" s="152" t="s">
        <v>58</v>
      </c>
      <c r="N138" s="151" t="s">
        <v>57</v>
      </c>
      <c r="O138" s="111"/>
      <c r="P138" s="111"/>
      <c r="Q138" s="111"/>
      <c r="R138" s="111"/>
      <c r="S138" s="111"/>
      <c r="T138" s="111"/>
      <c r="U138" s="111"/>
      <c r="V138" s="111"/>
      <c r="W138" s="112"/>
      <c r="X138" s="112"/>
      <c r="AMJ138" s="0"/>
    </row>
    <row r="139" s="113" customFormat="true" ht="15" hidden="false" customHeight="true" outlineLevel="0" collapsed="false">
      <c r="A139" s="150" t="n">
        <v>5</v>
      </c>
      <c r="B139" s="108"/>
      <c r="C139" s="108"/>
      <c r="D139" s="108"/>
      <c r="E139" s="108"/>
      <c r="F139" s="108"/>
      <c r="G139" s="151" t="s">
        <v>61</v>
      </c>
      <c r="H139" s="151" t="s">
        <v>62</v>
      </c>
      <c r="I139" s="152" t="s">
        <v>61</v>
      </c>
      <c r="J139" s="151" t="s">
        <v>63</v>
      </c>
      <c r="K139" s="151" t="s">
        <v>64</v>
      </c>
      <c r="L139" s="152" t="s">
        <v>62</v>
      </c>
      <c r="M139" s="152" t="s">
        <v>64</v>
      </c>
      <c r="N139" s="152" t="s">
        <v>63</v>
      </c>
      <c r="O139" s="111"/>
      <c r="P139" s="111"/>
      <c r="Q139" s="111"/>
      <c r="R139" s="111"/>
      <c r="S139" s="111"/>
      <c r="T139" s="111"/>
      <c r="U139" s="111"/>
      <c r="V139" s="111"/>
      <c r="W139" s="112"/>
      <c r="X139" s="112"/>
      <c r="AMJ139" s="0"/>
    </row>
    <row r="140" s="113" customFormat="true" ht="15" hidden="false" customHeight="true" outlineLevel="0" collapsed="false">
      <c r="A140" s="150" t="n">
        <v>6</v>
      </c>
      <c r="B140" s="152" t="s">
        <v>65</v>
      </c>
      <c r="C140" s="152" t="s">
        <v>66</v>
      </c>
      <c r="D140" s="151" t="s">
        <v>67</v>
      </c>
      <c r="E140" s="108"/>
      <c r="F140" s="108"/>
      <c r="G140" s="108"/>
      <c r="H140" s="108"/>
      <c r="I140" s="108"/>
      <c r="J140" s="152" t="s">
        <v>67</v>
      </c>
      <c r="K140" s="151" t="s">
        <v>65</v>
      </c>
      <c r="L140" s="153" t="s">
        <v>68</v>
      </c>
      <c r="M140" s="154" t="s">
        <v>68</v>
      </c>
      <c r="N140" s="151" t="s">
        <v>66</v>
      </c>
      <c r="O140" s="111"/>
      <c r="P140" s="111"/>
      <c r="Q140" s="111"/>
      <c r="R140" s="111"/>
      <c r="S140" s="111"/>
      <c r="T140" s="111"/>
      <c r="U140" s="111"/>
      <c r="V140" s="111"/>
      <c r="W140" s="112"/>
      <c r="X140" s="112"/>
      <c r="AMJ140" s="0"/>
    </row>
    <row r="141" s="113" customFormat="true" ht="15" hidden="false" customHeight="true" outlineLevel="0" collapsed="false">
      <c r="A141" s="150" t="n">
        <v>7</v>
      </c>
      <c r="B141" s="151" t="s">
        <v>69</v>
      </c>
      <c r="C141" s="151" t="s">
        <v>70</v>
      </c>
      <c r="D141" s="152" t="s">
        <v>69</v>
      </c>
      <c r="E141" s="152" t="s">
        <v>70</v>
      </c>
      <c r="F141" s="108"/>
      <c r="G141" s="108"/>
      <c r="H141" s="108"/>
      <c r="I141" s="108"/>
      <c r="J141" s="108"/>
      <c r="K141" s="108"/>
      <c r="L141" s="108"/>
      <c r="M141" s="108"/>
      <c r="N141" s="108"/>
      <c r="O141" s="111"/>
      <c r="P141" s="111"/>
      <c r="Q141" s="111"/>
      <c r="R141" s="111"/>
      <c r="S141" s="111"/>
      <c r="T141" s="111"/>
      <c r="U141" s="111"/>
      <c r="V141" s="111"/>
      <c r="W141" s="112"/>
      <c r="X141" s="112"/>
      <c r="AMJ141" s="0"/>
    </row>
    <row r="142" s="113" customFormat="true" ht="15" hidden="false" customHeight="true" outlineLevel="0" collapsed="false">
      <c r="A142" s="150" t="n">
        <v>8</v>
      </c>
      <c r="B142" s="152" t="s">
        <v>71</v>
      </c>
      <c r="C142" s="151" t="s">
        <v>72</v>
      </c>
      <c r="D142" s="152" t="s">
        <v>73</v>
      </c>
      <c r="E142" s="152" t="s">
        <v>74</v>
      </c>
      <c r="F142" s="152" t="s">
        <v>72</v>
      </c>
      <c r="G142" s="108"/>
      <c r="H142" s="108"/>
      <c r="I142" s="108"/>
      <c r="J142" s="108"/>
      <c r="K142" s="108"/>
      <c r="L142" s="151" t="s">
        <v>71</v>
      </c>
      <c r="M142" s="151" t="s">
        <v>74</v>
      </c>
      <c r="N142" s="151" t="s">
        <v>73</v>
      </c>
      <c r="O142" s="111"/>
      <c r="P142" s="111"/>
      <c r="Q142" s="111"/>
      <c r="R142" s="111"/>
      <c r="S142" s="111"/>
      <c r="T142" s="111"/>
      <c r="U142" s="111"/>
      <c r="V142" s="111"/>
      <c r="W142" s="112"/>
      <c r="X142" s="112"/>
      <c r="AMJ142" s="0"/>
    </row>
    <row r="143" s="113" customFormat="true" ht="15" hidden="false" customHeight="true" outlineLevel="0" collapsed="false">
      <c r="A143" s="150" t="n">
        <v>9</v>
      </c>
      <c r="B143" s="151" t="s">
        <v>75</v>
      </c>
      <c r="C143" s="152" t="s">
        <v>76</v>
      </c>
      <c r="D143" s="152" t="s">
        <v>77</v>
      </c>
      <c r="E143" s="152" t="s">
        <v>75</v>
      </c>
      <c r="F143" s="152" t="s">
        <v>78</v>
      </c>
      <c r="G143" s="108"/>
      <c r="H143" s="108"/>
      <c r="I143" s="108"/>
      <c r="J143" s="108"/>
      <c r="K143" s="108"/>
      <c r="L143" s="151" t="s">
        <v>77</v>
      </c>
      <c r="M143" s="151" t="s">
        <v>76</v>
      </c>
      <c r="N143" s="151" t="s">
        <v>78</v>
      </c>
      <c r="O143" s="111"/>
      <c r="P143" s="111"/>
      <c r="Q143" s="111"/>
      <c r="R143" s="111"/>
      <c r="S143" s="111"/>
      <c r="T143" s="111"/>
      <c r="U143" s="111"/>
      <c r="V143" s="111"/>
      <c r="W143" s="112"/>
      <c r="X143" s="112"/>
      <c r="AMJ143" s="0"/>
    </row>
    <row r="144" s="113" customFormat="true" ht="15" hidden="false" customHeight="true" outlineLevel="0" collapsed="false">
      <c r="A144" s="150" t="n">
        <v>10</v>
      </c>
      <c r="B144" s="152" t="s">
        <v>79</v>
      </c>
      <c r="C144" s="152" t="s">
        <v>80</v>
      </c>
      <c r="D144" s="108"/>
      <c r="E144" s="152" t="s">
        <v>81</v>
      </c>
      <c r="F144" s="108"/>
      <c r="G144" s="108"/>
      <c r="H144" s="108"/>
      <c r="I144" s="108"/>
      <c r="J144" s="151" t="s">
        <v>79</v>
      </c>
      <c r="K144" s="151" t="s">
        <v>80</v>
      </c>
      <c r="L144" s="151" t="s">
        <v>81</v>
      </c>
      <c r="M144" s="153" t="s">
        <v>82</v>
      </c>
      <c r="N144" s="154" t="s">
        <v>82</v>
      </c>
      <c r="O144" s="111"/>
      <c r="P144" s="111"/>
      <c r="Q144" s="111"/>
      <c r="R144" s="111"/>
      <c r="S144" s="111"/>
      <c r="T144" s="111"/>
      <c r="U144" s="111"/>
      <c r="V144" s="111"/>
      <c r="W144" s="112"/>
      <c r="X144" s="112"/>
      <c r="AMJ144" s="0"/>
    </row>
    <row r="145" s="113" customFormat="true" ht="15" hidden="false" customHeight="true" outlineLevel="0" collapsed="false">
      <c r="A145" s="150" t="n">
        <v>11</v>
      </c>
      <c r="B145" s="108"/>
      <c r="C145" s="108"/>
      <c r="D145" s="108"/>
      <c r="E145" s="108"/>
      <c r="F145" s="108"/>
      <c r="G145" s="151" t="s">
        <v>83</v>
      </c>
      <c r="H145" s="151" t="s">
        <v>84</v>
      </c>
      <c r="I145" s="151" t="s">
        <v>85</v>
      </c>
      <c r="J145" s="152" t="s">
        <v>84</v>
      </c>
      <c r="K145" s="153" t="s">
        <v>86</v>
      </c>
      <c r="L145" s="154" t="s">
        <v>86</v>
      </c>
      <c r="M145" s="152" t="s">
        <v>83</v>
      </c>
      <c r="N145" s="152" t="s">
        <v>85</v>
      </c>
      <c r="O145" s="111"/>
      <c r="P145" s="111"/>
      <c r="Q145" s="111"/>
      <c r="R145" s="111"/>
      <c r="S145" s="111"/>
      <c r="T145" s="111"/>
      <c r="U145" s="111"/>
      <c r="V145" s="111"/>
      <c r="W145" s="112"/>
      <c r="X145" s="112"/>
      <c r="AMJ145" s="0"/>
    </row>
    <row r="146" s="113" customFormat="true" ht="15" hidden="false" customHeight="true" outlineLevel="0" collapsed="false">
      <c r="A146" s="150" t="n">
        <v>12</v>
      </c>
      <c r="B146" s="108"/>
      <c r="C146" s="108"/>
      <c r="D146" s="108"/>
      <c r="E146" s="108"/>
      <c r="F146" s="108"/>
      <c r="G146" s="151" t="s">
        <v>87</v>
      </c>
      <c r="H146" s="151" t="s">
        <v>88</v>
      </c>
      <c r="I146" s="151" t="s">
        <v>89</v>
      </c>
      <c r="J146" s="153" t="s">
        <v>90</v>
      </c>
      <c r="K146" s="154" t="s">
        <v>90</v>
      </c>
      <c r="L146" s="152" t="s">
        <v>87</v>
      </c>
      <c r="M146" s="152" t="s">
        <v>89</v>
      </c>
      <c r="N146" s="152" t="s">
        <v>88</v>
      </c>
      <c r="O146" s="111"/>
      <c r="P146" s="111"/>
      <c r="Q146" s="111"/>
      <c r="R146" s="111"/>
      <c r="S146" s="111"/>
      <c r="T146" s="111"/>
      <c r="U146" s="111"/>
      <c r="V146" s="111"/>
      <c r="W146" s="112"/>
      <c r="X146" s="112"/>
      <c r="AMJ146" s="0"/>
    </row>
    <row r="147" s="113" customFormat="true" ht="15" hidden="false" customHeight="true" outlineLevel="0" collapsed="false">
      <c r="A147" s="150" t="n">
        <v>13</v>
      </c>
      <c r="B147" s="108"/>
      <c r="C147" s="108"/>
      <c r="D147" s="108"/>
      <c r="E147" s="108"/>
      <c r="F147" s="108"/>
      <c r="G147" s="153" t="s">
        <v>91</v>
      </c>
      <c r="H147" s="154" t="s">
        <v>91</v>
      </c>
      <c r="I147" s="151" t="s">
        <v>92</v>
      </c>
      <c r="J147" s="151" t="s">
        <v>93</v>
      </c>
      <c r="K147" s="151" t="s">
        <v>94</v>
      </c>
      <c r="L147" s="152" t="s">
        <v>92</v>
      </c>
      <c r="M147" s="152" t="s">
        <v>93</v>
      </c>
      <c r="N147" s="152" t="s">
        <v>94</v>
      </c>
      <c r="O147" s="111"/>
      <c r="P147" s="111"/>
      <c r="Q147" s="111"/>
      <c r="R147" s="111"/>
      <c r="S147" s="111"/>
      <c r="T147" s="111"/>
      <c r="U147" s="111"/>
      <c r="V147" s="111"/>
      <c r="W147" s="112"/>
      <c r="X147" s="112"/>
      <c r="AMJ147" s="0"/>
    </row>
    <row r="148" s="113" customFormat="true" ht="15" hidden="false" customHeight="true" outlineLevel="0" collapsed="false">
      <c r="A148" s="150" t="n">
        <v>14</v>
      </c>
      <c r="B148" s="152" t="s">
        <v>95</v>
      </c>
      <c r="C148" s="152" t="s">
        <v>96</v>
      </c>
      <c r="D148" s="108"/>
      <c r="E148" s="108"/>
      <c r="F148" s="153" t="s">
        <v>97</v>
      </c>
      <c r="G148" s="154" t="s">
        <v>97</v>
      </c>
      <c r="H148" s="151" t="s">
        <v>98</v>
      </c>
      <c r="I148" s="151" t="s">
        <v>95</v>
      </c>
      <c r="J148" s="151" t="s">
        <v>96</v>
      </c>
      <c r="K148" s="152" t="s">
        <v>98</v>
      </c>
      <c r="L148" s="108"/>
      <c r="M148" s="108"/>
      <c r="N148" s="108"/>
      <c r="O148" s="111"/>
      <c r="P148" s="111"/>
      <c r="Q148" s="111"/>
      <c r="R148" s="111"/>
      <c r="S148" s="111"/>
      <c r="T148" s="111"/>
      <c r="U148" s="111"/>
      <c r="V148" s="111"/>
      <c r="W148" s="112"/>
      <c r="X148" s="112"/>
      <c r="AMJ148" s="0"/>
    </row>
    <row r="149" s="113" customFormat="true" ht="15" hidden="false" customHeight="true" outlineLevel="0" collapsed="false">
      <c r="A149" s="150" t="n">
        <v>15</v>
      </c>
      <c r="B149" s="151" t="s">
        <v>99</v>
      </c>
      <c r="C149" s="151" t="s">
        <v>100</v>
      </c>
      <c r="D149" s="108"/>
      <c r="E149" s="108"/>
      <c r="F149" s="151" t="s">
        <v>101</v>
      </c>
      <c r="G149" s="152" t="s">
        <v>100</v>
      </c>
      <c r="H149" s="152" t="s">
        <v>99</v>
      </c>
      <c r="I149" s="153" t="s">
        <v>102</v>
      </c>
      <c r="J149" s="154" t="s">
        <v>102</v>
      </c>
      <c r="K149" s="152" t="s">
        <v>101</v>
      </c>
      <c r="L149" s="108"/>
      <c r="M149" s="108"/>
      <c r="N149" s="108"/>
      <c r="O149" s="111"/>
      <c r="P149" s="111"/>
      <c r="Q149" s="111"/>
      <c r="R149" s="111"/>
      <c r="S149" s="111"/>
      <c r="T149" s="111"/>
      <c r="U149" s="111"/>
      <c r="V149" s="111"/>
      <c r="W149" s="112"/>
      <c r="X149" s="112"/>
      <c r="AMJ149" s="0"/>
    </row>
    <row r="150" s="113" customFormat="true" ht="15" hidden="false" customHeight="true" outlineLevel="0" collapsed="false">
      <c r="A150" s="150" t="n">
        <v>16</v>
      </c>
      <c r="B150" s="151" t="s">
        <v>103</v>
      </c>
      <c r="C150" s="151" t="s">
        <v>104</v>
      </c>
      <c r="D150" s="151" t="s">
        <v>105</v>
      </c>
      <c r="E150" s="151" t="s">
        <v>106</v>
      </c>
      <c r="F150" s="152" t="s">
        <v>105</v>
      </c>
      <c r="G150" s="152" t="s">
        <v>103</v>
      </c>
      <c r="H150" s="152" t="s">
        <v>106</v>
      </c>
      <c r="I150" s="152" t="s">
        <v>104</v>
      </c>
      <c r="J150" s="108"/>
      <c r="K150" s="108"/>
      <c r="L150" s="108"/>
      <c r="M150" s="108"/>
      <c r="N150" s="108"/>
      <c r="O150" s="111"/>
      <c r="P150" s="111"/>
      <c r="Q150" s="111"/>
      <c r="R150" s="111"/>
      <c r="S150" s="111"/>
      <c r="T150" s="111"/>
      <c r="U150" s="111"/>
      <c r="V150" s="111"/>
      <c r="W150" s="112"/>
      <c r="X150" s="112"/>
      <c r="AMJ150" s="0"/>
    </row>
    <row r="151" customFormat="false" ht="15" hidden="false" customHeight="false" outlineLevel="0" collapsed="false">
      <c r="A151" s="150" t="n">
        <v>17</v>
      </c>
      <c r="B151" s="151" t="s">
        <v>107</v>
      </c>
      <c r="C151" s="151" t="s">
        <v>108</v>
      </c>
      <c r="D151" s="151" t="s">
        <v>109</v>
      </c>
      <c r="E151" s="151" t="s">
        <v>110</v>
      </c>
      <c r="F151" s="152" t="s">
        <v>107</v>
      </c>
      <c r="G151" s="152" t="s">
        <v>109</v>
      </c>
      <c r="H151" s="152" t="s">
        <v>108</v>
      </c>
      <c r="I151" s="152" t="s">
        <v>110</v>
      </c>
      <c r="J151" s="108"/>
      <c r="K151" s="108"/>
      <c r="L151" s="108"/>
      <c r="M151" s="108"/>
      <c r="N151" s="108"/>
      <c r="P151" s="108"/>
      <c r="Y151" s="107"/>
      <c r="AMJ151" s="0"/>
    </row>
    <row r="152" customFormat="false" ht="15" hidden="false" customHeight="false" outlineLevel="0" collapsed="false">
      <c r="A152" s="150" t="n">
        <v>18</v>
      </c>
      <c r="B152" s="152" t="s">
        <v>111</v>
      </c>
      <c r="C152" s="153" t="s">
        <v>112</v>
      </c>
      <c r="D152" s="154" t="s">
        <v>112</v>
      </c>
      <c r="E152" s="152" t="s">
        <v>113</v>
      </c>
      <c r="F152" s="151" t="s">
        <v>114</v>
      </c>
      <c r="G152" s="108"/>
      <c r="H152" s="108"/>
      <c r="I152" s="108"/>
      <c r="J152" s="108"/>
      <c r="K152" s="108"/>
      <c r="L152" s="152" t="s">
        <v>114</v>
      </c>
      <c r="M152" s="151" t="s">
        <v>111</v>
      </c>
      <c r="N152" s="151" t="s">
        <v>113</v>
      </c>
      <c r="P152" s="108"/>
      <c r="Y152" s="107"/>
      <c r="AMJ152" s="0"/>
    </row>
    <row r="153" customFormat="false" ht="15" hidden="false" customHeight="false" outlineLevel="0" collapsed="false">
      <c r="A153" s="150" t="n">
        <v>19</v>
      </c>
      <c r="B153" s="152" t="s">
        <v>115</v>
      </c>
      <c r="C153" s="152" t="s">
        <v>116</v>
      </c>
      <c r="D153" s="152" t="s">
        <v>117</v>
      </c>
      <c r="E153" s="153" t="s">
        <v>118</v>
      </c>
      <c r="F153" s="154" t="s">
        <v>118</v>
      </c>
      <c r="G153" s="108"/>
      <c r="H153" s="108"/>
      <c r="I153" s="108"/>
      <c r="J153" s="108"/>
      <c r="K153" s="108"/>
      <c r="L153" s="151" t="s">
        <v>116</v>
      </c>
      <c r="M153" s="151" t="s">
        <v>117</v>
      </c>
      <c r="N153" s="151" t="s">
        <v>115</v>
      </c>
      <c r="P153" s="108"/>
      <c r="Y153" s="107"/>
      <c r="AMJ153" s="0"/>
    </row>
    <row r="154" customFormat="false" ht="15" hidden="false" customHeight="false" outlineLevel="0" collapsed="false">
      <c r="A154" s="150" t="n">
        <v>20</v>
      </c>
      <c r="B154" s="153" t="s">
        <v>119</v>
      </c>
      <c r="C154" s="154" t="s">
        <v>119</v>
      </c>
      <c r="D154" s="153" t="s">
        <v>120</v>
      </c>
      <c r="E154" s="154" t="s">
        <v>120</v>
      </c>
      <c r="F154" s="152" t="s">
        <v>121</v>
      </c>
      <c r="G154" s="108"/>
      <c r="H154" s="108"/>
      <c r="I154" s="108"/>
      <c r="J154" s="108"/>
      <c r="K154" s="108"/>
      <c r="L154" s="151" t="s">
        <v>122</v>
      </c>
      <c r="M154" s="151" t="s">
        <v>121</v>
      </c>
      <c r="N154" s="152" t="s">
        <v>122</v>
      </c>
      <c r="P154" s="108"/>
      <c r="Y154" s="107"/>
      <c r="AMJ154" s="0"/>
    </row>
    <row r="155" customFormat="false" ht="15" hidden="false" customHeight="false" outlineLevel="0" collapsed="false">
      <c r="A155" s="0"/>
      <c r="B155" s="0"/>
      <c r="C155" s="0"/>
      <c r="D155" s="0"/>
      <c r="E155" s="0"/>
      <c r="F155" s="0"/>
      <c r="G155" s="0"/>
      <c r="H155" s="0"/>
      <c r="I155" s="0"/>
      <c r="J155" s="0"/>
      <c r="K155" s="0"/>
      <c r="L155" s="0"/>
      <c r="M155" s="0"/>
      <c r="N155" s="0"/>
    </row>
    <row r="156" customFormat="false" ht="15" hidden="false" customHeight="false" outlineLevel="0" collapsed="false">
      <c r="A156" s="0"/>
      <c r="B156" s="0"/>
      <c r="C156" s="0"/>
      <c r="D156" s="0"/>
      <c r="E156" s="0"/>
      <c r="F156" s="0"/>
      <c r="G156" s="0"/>
      <c r="H156" s="0"/>
      <c r="I156" s="0"/>
      <c r="J156" s="0"/>
      <c r="K156" s="0"/>
      <c r="L156" s="0"/>
      <c r="M156" s="0"/>
      <c r="N156" s="0"/>
    </row>
    <row r="157" customFormat="false" ht="15" hidden="false" customHeight="false" outlineLevel="0" collapsed="false">
      <c r="A157" s="0"/>
      <c r="B157" s="0"/>
      <c r="C157" s="0"/>
      <c r="D157" s="0"/>
      <c r="E157" s="0"/>
      <c r="F157" s="0"/>
      <c r="G157" s="0"/>
      <c r="H157" s="0"/>
      <c r="I157" s="0"/>
      <c r="J157" s="0"/>
      <c r="K157" s="0"/>
      <c r="L157" s="0"/>
      <c r="M157" s="0"/>
      <c r="N157" s="0"/>
    </row>
    <row r="158" customFormat="false" ht="15" hidden="false" customHeight="false" outlineLevel="0" collapsed="false">
      <c r="A158" s="0"/>
      <c r="B158" s="0"/>
      <c r="C158" s="0"/>
      <c r="D158" s="0"/>
      <c r="E158" s="0"/>
      <c r="F158" s="0"/>
      <c r="G158" s="0"/>
      <c r="H158" s="0"/>
      <c r="I158" s="0"/>
      <c r="J158" s="0"/>
      <c r="K158" s="0"/>
      <c r="L158" s="0"/>
      <c r="M158" s="0"/>
      <c r="N158" s="0"/>
    </row>
    <row r="159" customFormat="false" ht="15" hidden="false" customHeight="false" outlineLevel="0" collapsed="false">
      <c r="A159" s="0"/>
      <c r="B159" s="0"/>
      <c r="C159" s="0"/>
      <c r="D159" s="0"/>
      <c r="E159" s="0"/>
      <c r="F159" s="0"/>
      <c r="G159" s="0"/>
      <c r="H159" s="0"/>
      <c r="I159" s="0"/>
      <c r="J159" s="0"/>
      <c r="K159" s="0"/>
      <c r="L159" s="0"/>
      <c r="M159" s="0"/>
      <c r="N159" s="0"/>
    </row>
    <row r="160" customFormat="false" ht="15" hidden="false" customHeight="false" outlineLevel="0" collapsed="false">
      <c r="A160" s="0"/>
      <c r="B160" s="0"/>
      <c r="C160" s="0"/>
      <c r="D160" s="0"/>
      <c r="E160" s="0"/>
      <c r="F160" s="0"/>
      <c r="G160" s="0"/>
      <c r="H160" s="0"/>
      <c r="I160" s="0"/>
      <c r="J160" s="0"/>
      <c r="K160" s="0"/>
      <c r="L160" s="0"/>
      <c r="M160" s="0"/>
      <c r="N160" s="0"/>
    </row>
    <row r="161" customFormat="false" ht="15" hidden="false" customHeight="false" outlineLevel="0" collapsed="false">
      <c r="A161" s="0"/>
      <c r="B161" s="0"/>
      <c r="C161" s="0"/>
      <c r="D161" s="0"/>
      <c r="E161" s="0"/>
      <c r="F161" s="0"/>
      <c r="G161" s="0"/>
      <c r="H161" s="0"/>
      <c r="I161" s="0"/>
      <c r="J161" s="0"/>
      <c r="K161" s="0"/>
      <c r="L161" s="0"/>
      <c r="M161" s="0"/>
      <c r="N161" s="0"/>
    </row>
  </sheetData>
  <mergeCells count="9">
    <mergeCell ref="B31:C31"/>
    <mergeCell ref="E31:I31"/>
    <mergeCell ref="L31:M31"/>
    <mergeCell ref="A131:C131"/>
    <mergeCell ref="D131:G131"/>
    <mergeCell ref="N131:P131"/>
    <mergeCell ref="A132:C132"/>
    <mergeCell ref="D132:G132"/>
    <mergeCell ref="N132:P132"/>
  </mergeCells>
  <printOptions headings="false" gridLines="false" gridLinesSet="true" horizontalCentered="false" verticalCentered="false"/>
  <pageMargins left="0" right="0" top="0" bottom="0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2018-03-06T15:23:27Z</dcterms:created>
  <dc:creator/>
  <dc:description/>
  <dc:language>fr-FR</dc:language>
  <cp:lastModifiedBy>Jean-Pierre Cordonnier</cp:lastModifiedBy>
  <dcterms:modified xsi:type="dcterms:W3CDTF">2019-11-11T11:55:36Z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